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F:\HOME\Program - CHDO Operating\"/>
    </mc:Choice>
  </mc:AlternateContent>
  <xr:revisionPtr revIDLastSave="0" documentId="13_ncr:1_{737D9D29-23F5-42E9-AFFC-396C70EB8A63}" xr6:coauthVersionLast="47" xr6:coauthVersionMax="47" xr10:uidLastSave="{00000000-0000-0000-0000-000000000000}"/>
  <bookViews>
    <workbookView xWindow="-120" yWindow="-120" windowWidth="37470" windowHeight="21840" tabRatio="929" xr2:uid="{143E219D-DDCD-4C48-8E1C-A73CBC8129B3}"/>
  </bookViews>
  <sheets>
    <sheet name="Cover" sheetId="7" r:id="rId1"/>
    <sheet name="Financials" sheetId="1" r:id="rId2"/>
    <sheet name="Employees &amp; Annualized Expenses" sheetId="19" r:id="rId3"/>
  </sheets>
  <definedNames>
    <definedName name="HIF_">Financials!#REF!</definedName>
    <definedName name="HIF_Rents">Financials!#REF!</definedName>
    <definedName name="HOME_">Financials!#REF!</definedName>
    <definedName name="HOME_HIF_">Financials!#REF!</definedName>
    <definedName name="HOME_HIF_Rents">Financials!#REF!</definedName>
    <definedName name="HOME_Rents">Financials!#REF!</definedName>
    <definedName name="HTF_">Financials!#REF!</definedName>
    <definedName name="HTF_HIF_">Financials!#REF!</definedName>
    <definedName name="HTF_HIF_Rents">Financials!#REF!</definedName>
    <definedName name="HTF_HOME_">Financials!#REF!</definedName>
    <definedName name="HTF_HOME_HIF_">Financials!#REF!</definedName>
    <definedName name="HTF_HOME_HIF_Rents">Financials!#REF!</definedName>
    <definedName name="HTF_HOME_Rents">Financials!#REF!</definedName>
    <definedName name="HTF_Rents">Financials!#REF!</definedName>
    <definedName name="LIHTC_">Financials!#REF!</definedName>
    <definedName name="LIHTC_HIF_">Financials!#REF!</definedName>
    <definedName name="LIHTC_HIF_Rents">Financials!#REF!</definedName>
    <definedName name="LIHTC_HOME_">Financials!#REF!</definedName>
    <definedName name="LIHTC_HOME_HIF_">Financials!#REF!</definedName>
    <definedName name="LIHTC_HOME_HIF_Rents">Financials!#REF!</definedName>
    <definedName name="LIHTC_HOME_Rents">Financials!#REF!</definedName>
    <definedName name="LIHTC_HTF_">Financials!#REF!</definedName>
    <definedName name="LIHTC_HTF_HIF_">Financials!#REF!</definedName>
    <definedName name="LIHTC_HTF_HIF_Rents">Financials!#REF!</definedName>
    <definedName name="LIHTC_HTF_HOME_">Financials!#REF!</definedName>
    <definedName name="LIHTC_HTF_HOME_HIF_">Financials!#REF!</definedName>
    <definedName name="LIHTC_HTF_HOME_HIF_Rents">Financials!#REF!</definedName>
    <definedName name="LIHTC_HTF_HOME_Rents">Financials!#REF!</definedName>
    <definedName name="LIHTC_HTF_Rents">Financials!#REF!</definedName>
    <definedName name="LIHTC_Rents">Financials!#REF!</definedName>
    <definedName name="_xlnm.Print_Area" localSheetId="0">Cover!$A$1:$J$30</definedName>
    <definedName name="_xlnm.Print_Area" localSheetId="1">Financials!$A$1:$I$70</definedName>
    <definedName name="_xlnm.Print_Titles" localSheetId="1">Financials!$1:$11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7" i="19" l="1"/>
  <c r="C67" i="1" s="1"/>
  <c r="H45" i="19"/>
  <c r="H43" i="19"/>
  <c r="H41" i="19"/>
  <c r="H39" i="19"/>
  <c r="H37" i="19"/>
  <c r="H35" i="19"/>
  <c r="H33" i="19"/>
  <c r="H31" i="19"/>
  <c r="H29" i="19"/>
  <c r="H27" i="19"/>
  <c r="H25" i="19"/>
  <c r="H23" i="19"/>
  <c r="H21" i="19"/>
  <c r="H19" i="19"/>
  <c r="H17" i="19"/>
  <c r="H15" i="19"/>
  <c r="H13" i="19"/>
  <c r="H11" i="19"/>
  <c r="H9" i="19"/>
  <c r="H7" i="19"/>
  <c r="H47" i="19" s="1"/>
  <c r="F47" i="19"/>
  <c r="C68" i="1" s="1"/>
  <c r="G47" i="19"/>
  <c r="C69" i="1" s="1"/>
  <c r="H67" i="1"/>
  <c r="H68" i="1"/>
  <c r="F3" i="19"/>
  <c r="C3" i="19"/>
  <c r="H69" i="1"/>
  <c r="D70" i="1"/>
  <c r="E70" i="1"/>
  <c r="F70" i="1"/>
  <c r="G70" i="1"/>
  <c r="A65" i="1"/>
  <c r="A53" i="1"/>
  <c r="A43" i="1"/>
  <c r="A33" i="1"/>
  <c r="A23" i="1"/>
  <c r="A13" i="1"/>
  <c r="B13" i="1"/>
  <c r="C70" i="1" l="1"/>
  <c r="H70" i="1"/>
  <c r="H57" i="1"/>
  <c r="H58" i="1" s="1"/>
  <c r="H61" i="1" s="1"/>
  <c r="H47" i="1"/>
  <c r="H48" i="1" s="1"/>
  <c r="H37" i="1"/>
  <c r="H38" i="1" s="1"/>
  <c r="H17" i="1"/>
  <c r="H18" i="1" s="1"/>
  <c r="H27" i="1"/>
  <c r="H28" i="1" s="1"/>
  <c r="F11" i="1" l="1"/>
</calcChain>
</file>

<file path=xl/sharedStrings.xml><?xml version="1.0" encoding="utf-8"?>
<sst xmlns="http://schemas.openxmlformats.org/spreadsheetml/2006/main" count="150" uniqueCount="120">
  <si>
    <t>Equal Housing</t>
  </si>
  <si>
    <t>Opportunity</t>
  </si>
  <si>
    <t>Application - Exhibit A</t>
  </si>
  <si>
    <t>to accompany all Applications for the following Programs:</t>
  </si>
  <si>
    <t>Use of this Workbook is solely to facilitate NDHFA's analysis of the proposed Project. The information contained herein is not a represention of the Project's feasibility, viability, or investment quality.</t>
  </si>
  <si>
    <t>NDHFA does not warrant to any users of this workbook as to Internal Revenue Service interpretation of the Code.  Users should consult their own legal and tax professionals.</t>
  </si>
  <si>
    <t>As of Date:</t>
  </si>
  <si>
    <t>Physical Address:</t>
  </si>
  <si>
    <t>ND</t>
  </si>
  <si>
    <t>Legislative District</t>
  </si>
  <si>
    <t>Yes</t>
  </si>
  <si>
    <t>No</t>
  </si>
  <si>
    <t>ENTER DATA INTO GREEN-SHADED CELLS ONLY</t>
  </si>
  <si>
    <t>Total</t>
  </si>
  <si>
    <t>County:</t>
  </si>
  <si>
    <t>County</t>
  </si>
  <si>
    <t>Region</t>
  </si>
  <si>
    <t>Adams</t>
  </si>
  <si>
    <t>Barnes</t>
  </si>
  <si>
    <t>Benson</t>
  </si>
  <si>
    <t>Billings</t>
  </si>
  <si>
    <t>Bottineau</t>
  </si>
  <si>
    <t>Bowman</t>
  </si>
  <si>
    <t>Burke</t>
  </si>
  <si>
    <t>Burleigh</t>
  </si>
  <si>
    <t>Cass</t>
  </si>
  <si>
    <t>Cavalier</t>
  </si>
  <si>
    <t>Dickey</t>
  </si>
  <si>
    <t>Divide</t>
  </si>
  <si>
    <t>Dunn</t>
  </si>
  <si>
    <t>Eddy</t>
  </si>
  <si>
    <t>Emmons</t>
  </si>
  <si>
    <t>Foster</t>
  </si>
  <si>
    <t>Golden Valley</t>
  </si>
  <si>
    <t>Grand Forks</t>
  </si>
  <si>
    <t>Grant</t>
  </si>
  <si>
    <t>Griggs</t>
  </si>
  <si>
    <t>Hettinger</t>
  </si>
  <si>
    <t>Kidder</t>
  </si>
  <si>
    <t>LaMoure</t>
  </si>
  <si>
    <t>Logan</t>
  </si>
  <si>
    <t>McHenry</t>
  </si>
  <si>
    <t>McIntosh</t>
  </si>
  <si>
    <t>McKenzie</t>
  </si>
  <si>
    <t>McLean</t>
  </si>
  <si>
    <t>Mercer</t>
  </si>
  <si>
    <t>Morton</t>
  </si>
  <si>
    <t>Mountrail</t>
  </si>
  <si>
    <t>Nelson</t>
  </si>
  <si>
    <t>Oliver</t>
  </si>
  <si>
    <t>Pembina</t>
  </si>
  <si>
    <t>Pierce</t>
  </si>
  <si>
    <t>Ramsey</t>
  </si>
  <si>
    <t>Ransom</t>
  </si>
  <si>
    <t>Renville</t>
  </si>
  <si>
    <t>Richland</t>
  </si>
  <si>
    <t>Rolette</t>
  </si>
  <si>
    <t>Sargent</t>
  </si>
  <si>
    <t>Sheridan</t>
  </si>
  <si>
    <t>Sioux</t>
  </si>
  <si>
    <t>Slope</t>
  </si>
  <si>
    <t>Stark</t>
  </si>
  <si>
    <t>Steele</t>
  </si>
  <si>
    <t>Stutsman</t>
  </si>
  <si>
    <t>Towner</t>
  </si>
  <si>
    <t>Traill</t>
  </si>
  <si>
    <t>Walsh</t>
  </si>
  <si>
    <t>Ward</t>
  </si>
  <si>
    <t>Wells</t>
  </si>
  <si>
    <t>Williams</t>
  </si>
  <si>
    <t xml:space="preserve">Region: </t>
  </si>
  <si>
    <t>ZIP:</t>
  </si>
  <si>
    <t>City:</t>
  </si>
  <si>
    <t>State:</t>
  </si>
  <si>
    <t>Total:</t>
  </si>
  <si>
    <t xml:space="preserve">This spreadsheet package (Workbook) has been created by the North Dakota Housing Finance Agency (NDHFA) and is designed to be used in conjunction with an application to NDHFA for one or more of the following affordable housing program(s); </t>
  </si>
  <si>
    <t>ND Legislative District:</t>
  </si>
  <si>
    <t>1) HOME CHDO Operating Grant (HCOG)</t>
  </si>
  <si>
    <t>HOME CHDO Operating Grant (HCOG)</t>
  </si>
  <si>
    <t>Mailing Address:</t>
  </si>
  <si>
    <t>CHDO:</t>
  </si>
  <si>
    <t>Total Operating Budget</t>
  </si>
  <si>
    <t>Specific Project-Related Costs</t>
  </si>
  <si>
    <t>Costs from CHDO's role as HOME Subrecipient or Contractor of any Participating Jurisdiction</t>
  </si>
  <si>
    <t>Net Operating Budget</t>
  </si>
  <si>
    <t>Pass-Through Funding from a technical assistance intermediary</t>
  </si>
  <si>
    <t>Operating Assistance from any non-NDHFA HOME Participating Jurisdiction</t>
  </si>
  <si>
    <t>Operating Assistance from NDHFA HOME Program</t>
  </si>
  <si>
    <t>50% of CHDO's Net Operating Expenses</t>
  </si>
  <si>
    <t>Total Operating Expenses</t>
  </si>
  <si>
    <t>Net Operating Expenses</t>
  </si>
  <si>
    <t>50% of CHDO's Net Operating Budget</t>
  </si>
  <si>
    <t>Budget</t>
  </si>
  <si>
    <t>Expenses</t>
  </si>
  <si>
    <t>Board-Approved Budget</t>
  </si>
  <si>
    <t>Year-to-Date Expenses</t>
  </si>
  <si>
    <t>Maximum Operating Assistance Available from NDHFA HOME Program</t>
  </si>
  <si>
    <t>Current CHDO Fiscal Year:</t>
  </si>
  <si>
    <t>Budgets &amp; Actuals</t>
  </si>
  <si>
    <t>Travel</t>
  </si>
  <si>
    <t>Other HOME PJ</t>
  </si>
  <si>
    <t>NDHFA HCOG</t>
  </si>
  <si>
    <t>Salary &amp; Wages</t>
  </si>
  <si>
    <r>
      <t xml:space="preserve">HCOG Program funds may be used to pay the reasonable and necessary costs for the operation of the CHDO. HCOG funds may be used for the reimbursement of the following expenses:  </t>
    </r>
    <r>
      <rPr>
        <b/>
        <u/>
        <sz val="10"/>
        <color theme="1"/>
        <rFont val="Calibri"/>
        <family val="2"/>
        <scheme val="minor"/>
      </rPr>
      <t>salaries</t>
    </r>
    <r>
      <rPr>
        <sz val="10"/>
        <color theme="1"/>
        <rFont val="Calibri"/>
        <family val="2"/>
        <scheme val="minor"/>
      </rPr>
      <t xml:space="preserve">, </t>
    </r>
    <r>
      <rPr>
        <b/>
        <u/>
        <sz val="10"/>
        <color theme="1"/>
        <rFont val="Calibri"/>
        <family val="2"/>
        <scheme val="minor"/>
      </rPr>
      <t>wages</t>
    </r>
    <r>
      <rPr>
        <sz val="10"/>
        <color theme="1"/>
        <rFont val="Calibri"/>
        <family val="2"/>
        <scheme val="minor"/>
      </rPr>
      <t xml:space="preserve">, </t>
    </r>
    <r>
      <rPr>
        <b/>
        <u/>
        <sz val="10"/>
        <color theme="1"/>
        <rFont val="Calibri"/>
        <family val="2"/>
        <scheme val="minor"/>
      </rPr>
      <t>training</t>
    </r>
    <r>
      <rPr>
        <sz val="10"/>
        <color theme="1"/>
        <rFont val="Calibri"/>
        <family val="2"/>
        <scheme val="minor"/>
      </rPr>
      <t xml:space="preserve"> and </t>
    </r>
    <r>
      <rPr>
        <b/>
        <u/>
        <sz val="10"/>
        <color theme="1"/>
        <rFont val="Calibri"/>
        <family val="2"/>
        <scheme val="minor"/>
      </rPr>
      <t>travel</t>
    </r>
    <r>
      <rPr>
        <sz val="10"/>
        <color theme="1"/>
        <rFont val="Calibri"/>
        <family val="2"/>
        <scheme val="minor"/>
      </rPr>
      <t xml:space="preserve">. Employees must be CHDO staff paid by the CHDO in accordance with 24 CFR 92. The requirements and limitations on the receipt of HCOG Program funds are set forth in 24 CFR § 92.300(e) &amp; (f) and 2 CFR 200. Funds </t>
    </r>
    <r>
      <rPr>
        <b/>
        <u/>
        <sz val="10"/>
        <color theme="1"/>
        <rFont val="Calibri"/>
        <family val="2"/>
        <scheme val="minor"/>
      </rPr>
      <t>may not</t>
    </r>
    <r>
      <rPr>
        <sz val="10"/>
        <color theme="1"/>
        <rFont val="Calibri"/>
        <family val="2"/>
        <scheme val="minor"/>
      </rPr>
      <t xml:space="preserve"> be used to pay operating expenses incurred by a CHDO acting as a subrecipient or contractor under the HOME Program or project-specific costs.</t>
    </r>
  </si>
  <si>
    <t>Employee Name</t>
  </si>
  <si>
    <t>Position</t>
  </si>
  <si>
    <t>Education &amp; Training</t>
  </si>
  <si>
    <t>Maximum HCOG Grant</t>
  </si>
  <si>
    <t>Other Source(s)</t>
  </si>
  <si>
    <t>CHDO Revenues</t>
  </si>
  <si>
    <t>Employees &amp; Annualized Expenses</t>
  </si>
  <si>
    <r>
      <rPr>
        <b/>
        <sz val="10"/>
        <color theme="1"/>
        <rFont val="Calibri"/>
        <family val="2"/>
        <scheme val="minor"/>
      </rPr>
      <t>Instructions</t>
    </r>
    <r>
      <rPr>
        <sz val="10"/>
        <color theme="1"/>
        <rFont val="Calibri"/>
        <family val="2"/>
        <scheme val="minor"/>
      </rPr>
      <t>: Identity the amount of funding being sought from NDHFA HCOG for each eligible expense type. Identify expenses the CHDO will self-fund under CHDO Revenues. Identify other HOME grant funds anticipated for CHDO operating expenses under Other HOME PJ. Identify other HOME grant funds anticipated for CHDO operating expenses under Other Source(s).</t>
    </r>
  </si>
  <si>
    <r>
      <rPr>
        <b/>
        <sz val="10"/>
        <color theme="1"/>
        <rFont val="Calibri"/>
        <family val="2"/>
        <scheme val="minor"/>
      </rPr>
      <t>Instructions</t>
    </r>
    <r>
      <rPr>
        <sz val="10"/>
        <color theme="1"/>
        <rFont val="Calibri"/>
        <family val="2"/>
        <scheme val="minor"/>
      </rPr>
      <t xml:space="preserve">: Employee Salary/Wage, Training/Education, and Travel should be based on anticipated amounts paid pursuant to 2 CFR 200. </t>
    </r>
    <r>
      <rPr>
        <b/>
        <u/>
        <sz val="10"/>
        <color theme="1"/>
        <rFont val="Calibri"/>
        <family val="2"/>
        <scheme val="minor"/>
      </rPr>
      <t>Do not list</t>
    </r>
    <r>
      <rPr>
        <sz val="10"/>
        <color theme="1"/>
        <rFont val="Calibri"/>
        <family val="2"/>
        <scheme val="minor"/>
      </rPr>
      <t xml:space="preserve"> expenses anticipated from acting as a subrecipient or contractor under the HOME Program or any project-specific costs. Training/Education, &amp; any associated Travel expenses, must be directly related to CHDO skills development. CHDOs typically manage multiple programs, so HCOG funds may only be used to reimburse the CHDO's pro rata share of operating expenses. </t>
    </r>
  </si>
  <si>
    <t>CHDO-related
Pro Rata Percentage</t>
  </si>
  <si>
    <t>Pro Rata Eligible Expenses</t>
  </si>
  <si>
    <t>Annualized
Salary / Wages</t>
  </si>
  <si>
    <t>Annualized
Training / Education</t>
  </si>
  <si>
    <t>Annualized Travel</t>
  </si>
  <si>
    <t>Eligible Expenses</t>
  </si>
  <si>
    <t>Total Eligible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</si>
</sst>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409]mmmm\ dd\,\ yyyy;@"/>
    <numFmt numFmtId="165" formatCode="00000"/>
    <numFmt numFmtId="166" formatCode="mm\.dd\.yyyy"/>
  </numFmts>
  <fonts count="19" x14ac:knownFonts="1">
    <font>
      <sz val="11"/>
      <color theme="1"/>
      <name val="Calibri"/>
      <family val="2"/>
      <scheme val="minor"/>
    </font>
    <font>
      <b/>
      <sz val="11"/>
      <color theme="1"/>
      <name val="Calibri"/>
      <family val="2"/>
      <scheme val="minor"/>
    </font>
    <font>
      <sz val="10"/>
      <name val="Calibri"/>
      <family val="2"/>
      <scheme val="minor"/>
    </font>
    <font>
      <b/>
      <sz val="16.5"/>
      <name val="Calibri"/>
      <family val="2"/>
      <scheme val="minor"/>
    </font>
    <font>
      <b/>
      <sz val="16"/>
      <color theme="1"/>
      <name val="Calibri"/>
      <family val="2"/>
      <scheme val="minor"/>
    </font>
    <font>
      <sz val="12"/>
      <name val="Calibri"/>
      <family val="2"/>
      <scheme val="minor"/>
    </font>
    <font>
      <sz val="11"/>
      <name val="Calibri"/>
      <family val="2"/>
      <scheme val="minor"/>
    </font>
    <font>
      <i/>
      <sz val="8"/>
      <name val="Calibri"/>
      <family val="2"/>
      <scheme val="minor"/>
    </font>
    <font>
      <sz val="8"/>
      <name val="Calibri"/>
      <family val="2"/>
      <scheme val="minor"/>
    </font>
    <font>
      <b/>
      <sz val="11"/>
      <name val="Calibri"/>
      <family val="2"/>
      <scheme val="minor"/>
    </font>
    <font>
      <b/>
      <sz val="10"/>
      <name val="Calibri"/>
      <family val="2"/>
      <scheme val="minor"/>
    </font>
    <font>
      <b/>
      <sz val="12"/>
      <name val="Calibri"/>
      <family val="2"/>
      <scheme val="minor"/>
    </font>
    <font>
      <b/>
      <sz val="14"/>
      <name val="Calibri"/>
      <family val="2"/>
      <scheme val="minor"/>
    </font>
    <font>
      <b/>
      <sz val="18"/>
      <name val="Calibri"/>
      <family val="2"/>
      <scheme val="minor"/>
    </font>
    <font>
      <sz val="12"/>
      <color theme="1"/>
      <name val="Calibri"/>
      <family val="2"/>
      <scheme val="minor"/>
    </font>
    <font>
      <b/>
      <u/>
      <sz val="11"/>
      <color rgb="FF0070C0"/>
      <name val="Calibri"/>
      <family val="2"/>
      <scheme val="minor"/>
    </font>
    <font>
      <sz val="10"/>
      <color theme="1"/>
      <name val="Calibri"/>
      <family val="2"/>
      <scheme val="minor"/>
    </font>
    <font>
      <b/>
      <u/>
      <sz val="10"/>
      <color theme="1"/>
      <name val="Calibri"/>
      <family val="2"/>
      <scheme val="minor"/>
    </font>
    <font>
      <b/>
      <sz val="10"/>
      <color theme="1"/>
      <name val="Calibri"/>
      <family val="2"/>
      <scheme val="minor"/>
    </font>
  </fonts>
  <fills count="5">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theme="0" tint="-0.249977111117893"/>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auto="1"/>
      </right>
      <top style="thin">
        <color auto="1"/>
      </top>
      <bottom style="thin">
        <color auto="1"/>
      </bottom>
      <diagonal/>
    </border>
    <border>
      <left/>
      <right style="thin">
        <color indexed="64"/>
      </right>
      <top style="thin">
        <color indexed="64"/>
      </top>
      <bottom style="medium">
        <color indexed="64"/>
      </bottom>
      <diagonal/>
    </border>
    <border>
      <left style="thin">
        <color indexed="64"/>
      </left>
      <right/>
      <top style="medium">
        <color indexed="64"/>
      </top>
      <bottom style="thin">
        <color auto="1"/>
      </bottom>
      <diagonal/>
    </border>
    <border>
      <left style="thin">
        <color indexed="64"/>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91">
    <xf numFmtId="0" fontId="0" fillId="0" borderId="0" xfId="0"/>
    <xf numFmtId="165" fontId="9" fillId="2" borderId="14" xfId="0" applyNumberFormat="1" applyFont="1" applyFill="1" applyBorder="1" applyAlignment="1" applyProtection="1">
      <alignment horizontal="center"/>
      <protection locked="0"/>
    </xf>
    <xf numFmtId="44" fontId="0" fillId="2" borderId="12" xfId="0" applyNumberFormat="1" applyFill="1" applyBorder="1" applyProtection="1">
      <protection locked="0"/>
    </xf>
    <xf numFmtId="0" fontId="2" fillId="0" borderId="0" xfId="0" applyFont="1"/>
    <xf numFmtId="49" fontId="5" fillId="0" borderId="0" xfId="0" applyNumberFormat="1" applyFont="1" applyAlignment="1">
      <alignment horizontal="justify" vertical="center" wrapText="1"/>
    </xf>
    <xf numFmtId="49" fontId="0" fillId="0" borderId="0" xfId="0" applyNumberFormat="1" applyAlignment="1">
      <alignment horizontal="justify" vertical="center"/>
    </xf>
    <xf numFmtId="0" fontId="7" fillId="0" borderId="0" xfId="0" applyFont="1" applyAlignment="1">
      <alignment horizontal="center"/>
    </xf>
    <xf numFmtId="0" fontId="1" fillId="0" borderId="0" xfId="0" applyFont="1" applyAlignment="1">
      <alignment horizontal="right"/>
    </xf>
    <xf numFmtId="166" fontId="8" fillId="0" borderId="0" xfId="0" applyNumberFormat="1" applyFont="1" applyAlignment="1">
      <alignment horizontal="center"/>
    </xf>
    <xf numFmtId="0" fontId="9" fillId="2" borderId="13" xfId="0" applyFont="1" applyFill="1" applyBorder="1" applyAlignment="1" applyProtection="1">
      <alignment horizontal="center"/>
      <protection locked="0"/>
    </xf>
    <xf numFmtId="0" fontId="12" fillId="0" borderId="0" xfId="0" applyFont="1" applyAlignment="1">
      <alignment horizontal="center"/>
    </xf>
    <xf numFmtId="44" fontId="0" fillId="2" borderId="4" xfId="0" applyNumberFormat="1" applyFill="1" applyBorder="1" applyProtection="1">
      <protection locked="0"/>
    </xf>
    <xf numFmtId="0" fontId="0" fillId="0" borderId="0" xfId="0" applyAlignment="1">
      <alignment horizontal="center"/>
    </xf>
    <xf numFmtId="49" fontId="16" fillId="0" borderId="0" xfId="0" applyNumberFormat="1" applyFont="1" applyAlignment="1">
      <alignment horizontal="left" vertical="center" wrapText="1"/>
    </xf>
    <xf numFmtId="0" fontId="12" fillId="0" borderId="0" xfId="0" applyFont="1"/>
    <xf numFmtId="0" fontId="0" fillId="0" borderId="12" xfId="0" applyBorder="1" applyAlignment="1">
      <alignment horizontal="center" wrapText="1"/>
    </xf>
    <xf numFmtId="0" fontId="11" fillId="0" borderId="0" xfId="0" applyFont="1" applyAlignment="1">
      <alignment horizontal="center"/>
    </xf>
    <xf numFmtId="0" fontId="13" fillId="0" borderId="0" xfId="0" applyFont="1" applyAlignment="1">
      <alignment horizontal="center"/>
    </xf>
    <xf numFmtId="0" fontId="11" fillId="0" borderId="0" xfId="0" applyFont="1"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wrapText="1"/>
    </xf>
    <xf numFmtId="0" fontId="9" fillId="0" borderId="0" xfId="0" applyFont="1" applyAlignment="1">
      <alignment horizontal="right"/>
    </xf>
    <xf numFmtId="164" fontId="9" fillId="0" borderId="0" xfId="0" applyNumberFormat="1" applyFont="1" applyAlignment="1">
      <alignment horizontal="center"/>
    </xf>
    <xf numFmtId="0" fontId="14" fillId="0" borderId="0" xfId="0" applyFont="1"/>
    <xf numFmtId="164" fontId="6" fillId="0" borderId="0" xfId="0" applyNumberFormat="1" applyFont="1" applyAlignment="1">
      <alignment horizontal="center"/>
    </xf>
    <xf numFmtId="0" fontId="1" fillId="0" borderId="11" xfId="0" applyFont="1" applyBorder="1" applyAlignment="1">
      <alignment horizontal="right"/>
    </xf>
    <xf numFmtId="0" fontId="9" fillId="0" borderId="14" xfId="0" applyFont="1" applyBorder="1" applyAlignment="1">
      <alignment horizontal="center"/>
    </xf>
    <xf numFmtId="0" fontId="10" fillId="0" borderId="0" xfId="0" applyFont="1" applyAlignment="1">
      <alignment horizontal="right"/>
    </xf>
    <xf numFmtId="0" fontId="9" fillId="0" borderId="12" xfId="0" applyFont="1" applyBorder="1" applyAlignment="1">
      <alignment horizontal="right"/>
    </xf>
    <xf numFmtId="0" fontId="9" fillId="0" borderId="13" xfId="0" applyFont="1" applyBorder="1" applyAlignment="1">
      <alignment horizontal="center"/>
    </xf>
    <xf numFmtId="1" fontId="11" fillId="0" borderId="15" xfId="0" applyNumberFormat="1" applyFont="1" applyBorder="1" applyAlignment="1">
      <alignment horizontal="right"/>
    </xf>
    <xf numFmtId="0" fontId="11" fillId="0" borderId="33" xfId="0" applyFont="1" applyBorder="1" applyAlignment="1">
      <alignment horizontal="left"/>
    </xf>
    <xf numFmtId="0" fontId="9" fillId="0" borderId="19" xfId="0" applyFont="1" applyBorder="1" applyAlignment="1">
      <alignment horizontal="right"/>
    </xf>
    <xf numFmtId="0" fontId="0" fillId="0" borderId="19" xfId="0" applyBorder="1"/>
    <xf numFmtId="0" fontId="0" fillId="0" borderId="16" xfId="0" applyBorder="1"/>
    <xf numFmtId="0" fontId="14" fillId="0" borderId="20" xfId="0" applyFont="1" applyBorder="1"/>
    <xf numFmtId="0" fontId="0" fillId="0" borderId="21" xfId="0" applyBorder="1"/>
    <xf numFmtId="1" fontId="11" fillId="0" borderId="20" xfId="0" applyNumberFormat="1" applyFont="1" applyBorder="1" applyAlignment="1">
      <alignment horizontal="right"/>
    </xf>
    <xf numFmtId="0" fontId="11" fillId="0" borderId="9" xfId="0" applyFont="1" applyBorder="1" applyAlignment="1">
      <alignment horizontal="left"/>
    </xf>
    <xf numFmtId="44" fontId="0" fillId="0" borderId="13" xfId="0" applyNumberFormat="1" applyBorder="1"/>
    <xf numFmtId="0" fontId="14" fillId="0" borderId="17" xfId="0" applyFont="1" applyBorder="1"/>
    <xf numFmtId="0" fontId="11" fillId="0" borderId="33" xfId="0" applyFont="1" applyBorder="1"/>
    <xf numFmtId="0" fontId="0" fillId="0" borderId="0" xfId="0" applyAlignment="1">
      <alignment horizontal="left" indent="1"/>
    </xf>
    <xf numFmtId="0" fontId="1" fillId="0" borderId="0" xfId="0" applyFont="1" applyAlignment="1">
      <alignment horizontal="center"/>
    </xf>
    <xf numFmtId="0" fontId="1" fillId="0" borderId="9" xfId="0" applyFont="1" applyBorder="1" applyAlignment="1">
      <alignment horizontal="right"/>
    </xf>
    <xf numFmtId="0" fontId="16" fillId="0" borderId="0" xfId="0" applyFont="1"/>
    <xf numFmtId="0" fontId="11" fillId="0" borderId="22" xfId="0" applyFont="1" applyBorder="1" applyAlignment="1">
      <alignment horizontal="left"/>
    </xf>
    <xf numFmtId="0" fontId="11" fillId="0" borderId="8" xfId="0" applyFont="1" applyBorder="1" applyAlignment="1">
      <alignment horizontal="left"/>
    </xf>
    <xf numFmtId="0" fontId="11" fillId="0" borderId="2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4" xfId="0" applyFont="1" applyBorder="1" applyAlignment="1">
      <alignment horizontal="center" vertical="center" wrapText="1"/>
    </xf>
    <xf numFmtId="44" fontId="0" fillId="0" borderId="12" xfId="0" applyNumberFormat="1" applyBorder="1"/>
    <xf numFmtId="44" fontId="1" fillId="0" borderId="41" xfId="0" applyNumberFormat="1" applyFont="1" applyBorder="1"/>
    <xf numFmtId="44" fontId="1" fillId="0" borderId="51" xfId="0" applyNumberFormat="1" applyFont="1" applyBorder="1"/>
    <xf numFmtId="0" fontId="0" fillId="0" borderId="42" xfId="0"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42" xfId="0" applyFont="1" applyBorder="1" applyAlignment="1">
      <alignment horizontal="center"/>
    </xf>
    <xf numFmtId="0" fontId="0" fillId="0" borderId="43" xfId="0" applyBorder="1" applyAlignment="1">
      <alignment horizontal="center"/>
    </xf>
    <xf numFmtId="0" fontId="0" fillId="0" borderId="20" xfId="0" applyBorder="1" applyAlignment="1">
      <alignment horizontal="left"/>
    </xf>
    <xf numFmtId="0" fontId="0" fillId="0" borderId="21" xfId="0" applyBorder="1" applyAlignment="1">
      <alignment horizontal="center"/>
    </xf>
    <xf numFmtId="0" fontId="0" fillId="0" borderId="44" xfId="0" applyBorder="1" applyAlignment="1">
      <alignment horizontal="center"/>
    </xf>
    <xf numFmtId="5" fontId="0" fillId="0" borderId="43" xfId="0" applyNumberFormat="1" applyBorder="1" applyAlignment="1">
      <alignment horizontal="center"/>
    </xf>
    <xf numFmtId="0" fontId="0" fillId="0" borderId="17" xfId="0" applyBorder="1" applyAlignment="1">
      <alignment horizontal="left"/>
    </xf>
    <xf numFmtId="0" fontId="0" fillId="0" borderId="18" xfId="0" applyBorder="1" applyAlignment="1">
      <alignment horizontal="center"/>
    </xf>
    <xf numFmtId="1" fontId="1" fillId="2" borderId="13" xfId="0" applyNumberFormat="1" applyFont="1" applyFill="1" applyBorder="1" applyAlignment="1" applyProtection="1">
      <alignment horizontal="center"/>
      <protection locked="0"/>
    </xf>
    <xf numFmtId="44" fontId="0" fillId="2" borderId="13" xfId="0" applyNumberFormat="1" applyFill="1" applyBorder="1" applyProtection="1">
      <protection locked="0"/>
    </xf>
    <xf numFmtId="0" fontId="0" fillId="2" borderId="13" xfId="0" applyFill="1" applyBorder="1" applyAlignment="1" applyProtection="1">
      <alignment horizontal="center"/>
      <protection locked="0"/>
    </xf>
    <xf numFmtId="0" fontId="0" fillId="2" borderId="12" xfId="0" applyFill="1" applyBorder="1" applyAlignment="1" applyProtection="1">
      <alignment horizontal="center"/>
      <protection locked="0"/>
    </xf>
    <xf numFmtId="44" fontId="0" fillId="2" borderId="11" xfId="0" applyNumberFormat="1" applyFill="1" applyBorder="1" applyProtection="1">
      <protection locked="0"/>
    </xf>
    <xf numFmtId="49" fontId="6" fillId="0" borderId="0" xfId="0" applyNumberFormat="1" applyFont="1" applyAlignment="1">
      <alignment horizontal="justify" vertical="center" wrapText="1"/>
    </xf>
    <xf numFmtId="49" fontId="0" fillId="0" borderId="0" xfId="0" applyNumberFormat="1" applyAlignment="1">
      <alignment horizontal="justify" vertical="center"/>
    </xf>
    <xf numFmtId="0" fontId="3" fillId="0" borderId="0" xfId="0" applyFont="1" applyAlignment="1">
      <alignment horizontal="center" vertical="center"/>
    </xf>
    <xf numFmtId="0" fontId="0" fillId="0" borderId="0" xfId="0"/>
    <xf numFmtId="0" fontId="4" fillId="0" borderId="0" xfId="0" applyFont="1" applyAlignment="1">
      <alignment horizontal="center"/>
    </xf>
    <xf numFmtId="0" fontId="0" fillId="0" borderId="0" xfId="0" applyAlignment="1">
      <alignment horizontal="center"/>
    </xf>
    <xf numFmtId="49" fontId="6" fillId="0" borderId="0" xfId="0" applyNumberFormat="1" applyFont="1" applyAlignment="1">
      <alignment horizontal="justify" vertical="top" wrapText="1"/>
    </xf>
    <xf numFmtId="49" fontId="0" fillId="0" borderId="0" xfId="0" applyNumberFormat="1" applyAlignment="1">
      <alignment horizontal="justify"/>
    </xf>
    <xf numFmtId="49" fontId="6" fillId="0" borderId="0" xfId="0" applyNumberFormat="1" applyFont="1" applyAlignment="1">
      <alignment horizontal="left" vertical="center" wrapText="1" inden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1" fillId="0" borderId="0" xfId="0" applyFont="1" applyAlignment="1">
      <alignment horizontal="right"/>
    </xf>
    <xf numFmtId="0" fontId="1" fillId="0" borderId="22" xfId="0" applyFont="1" applyBorder="1" applyAlignment="1">
      <alignment horizontal="right"/>
    </xf>
    <xf numFmtId="0" fontId="15" fillId="0" borderId="6" xfId="0" applyFont="1" applyBorder="1" applyAlignment="1">
      <alignment horizontal="right"/>
    </xf>
    <xf numFmtId="0" fontId="15" fillId="0" borderId="22" xfId="0" applyFont="1" applyBorder="1" applyAlignment="1">
      <alignment horizontal="right"/>
    </xf>
    <xf numFmtId="0" fontId="11" fillId="0" borderId="27" xfId="0" applyFont="1" applyBorder="1" applyAlignment="1">
      <alignment horizontal="center" vertical="center" wrapText="1"/>
    </xf>
    <xf numFmtId="0" fontId="11" fillId="0" borderId="29" xfId="0" applyFont="1" applyBorder="1" applyAlignment="1">
      <alignment horizontal="center" vertical="center" wrapText="1"/>
    </xf>
    <xf numFmtId="49" fontId="16" fillId="0" borderId="15" xfId="0" applyNumberFormat="1" applyFont="1" applyBorder="1" applyAlignment="1">
      <alignment horizontal="left" vertical="center" wrapText="1"/>
    </xf>
    <xf numFmtId="49" fontId="16" fillId="0" borderId="19" xfId="0" applyNumberFormat="1" applyFont="1" applyBorder="1" applyAlignment="1">
      <alignment horizontal="left" vertical="center" wrapText="1"/>
    </xf>
    <xf numFmtId="49" fontId="16" fillId="0" borderId="16" xfId="0" applyNumberFormat="1" applyFont="1" applyBorder="1" applyAlignment="1">
      <alignment horizontal="left" vertical="center" wrapText="1"/>
    </xf>
    <xf numFmtId="164" fontId="9" fillId="2" borderId="4" xfId="0" applyNumberFormat="1" applyFont="1" applyFill="1" applyBorder="1" applyAlignment="1" applyProtection="1">
      <alignment horizontal="center"/>
      <protection locked="0"/>
    </xf>
    <xf numFmtId="164" fontId="9" fillId="2" borderId="5" xfId="0" applyNumberFormat="1" applyFont="1" applyFill="1" applyBorder="1" applyAlignment="1" applyProtection="1">
      <alignment horizontal="center"/>
      <protection locked="0"/>
    </xf>
    <xf numFmtId="0" fontId="0" fillId="0" borderId="30" xfId="0" applyBorder="1" applyAlignment="1">
      <alignment horizontal="right"/>
    </xf>
    <xf numFmtId="0" fontId="0" fillId="0" borderId="13" xfId="0" applyBorder="1" applyAlignment="1">
      <alignment horizontal="right"/>
    </xf>
    <xf numFmtId="0" fontId="0" fillId="0" borderId="46" xfId="0" applyBorder="1" applyAlignment="1">
      <alignment horizontal="right"/>
    </xf>
    <xf numFmtId="0" fontId="0" fillId="0" borderId="12" xfId="0" applyBorder="1" applyAlignment="1">
      <alignment horizontal="right"/>
    </xf>
    <xf numFmtId="0" fontId="1" fillId="0" borderId="1" xfId="0" applyFont="1" applyBorder="1" applyAlignment="1">
      <alignment horizontal="right" indent="1"/>
    </xf>
    <xf numFmtId="0" fontId="1" fillId="0" borderId="50" xfId="0" applyFont="1" applyBorder="1" applyAlignment="1">
      <alignment horizontal="right" indent="1"/>
    </xf>
    <xf numFmtId="164" fontId="1" fillId="2" borderId="4" xfId="0" applyNumberFormat="1" applyFont="1" applyFill="1" applyBorder="1" applyAlignment="1" applyProtection="1">
      <alignment horizontal="left" indent="1"/>
      <protection locked="0"/>
    </xf>
    <xf numFmtId="164" fontId="1" fillId="2" borderId="5" xfId="0" applyNumberFormat="1" applyFont="1" applyFill="1" applyBorder="1" applyAlignment="1" applyProtection="1">
      <alignment horizontal="left" indent="1"/>
      <protection locked="0"/>
    </xf>
    <xf numFmtId="44" fontId="1" fillId="0" borderId="46" xfId="0" applyNumberFormat="1" applyFont="1" applyBorder="1"/>
    <xf numFmtId="44" fontId="1" fillId="0" borderId="39" xfId="0" applyNumberFormat="1" applyFont="1" applyBorder="1"/>
    <xf numFmtId="44" fontId="1" fillId="0" borderId="30" xfId="0" applyNumberFormat="1" applyFont="1" applyBorder="1"/>
    <xf numFmtId="44" fontId="1" fillId="0" borderId="24" xfId="0" applyNumberFormat="1" applyFont="1" applyBorder="1"/>
    <xf numFmtId="44" fontId="1" fillId="0" borderId="40" xfId="0" applyNumberFormat="1" applyFont="1" applyBorder="1"/>
    <xf numFmtId="44" fontId="1" fillId="0" borderId="25" xfId="0" applyNumberFormat="1" applyFont="1" applyBorder="1"/>
    <xf numFmtId="44" fontId="1" fillId="0" borderId="37" xfId="0" applyNumberFormat="1" applyFont="1" applyBorder="1"/>
    <xf numFmtId="44" fontId="1" fillId="0" borderId="38" xfId="0" applyNumberFormat="1" applyFont="1" applyBorder="1"/>
    <xf numFmtId="44" fontId="0" fillId="2" borderId="4" xfId="0" applyNumberFormat="1" applyFill="1" applyBorder="1" applyProtection="1">
      <protection locked="0"/>
    </xf>
    <xf numFmtId="44" fontId="0" fillId="2" borderId="34" xfId="0" applyNumberFormat="1" applyFill="1" applyBorder="1" applyProtection="1">
      <protection locked="0"/>
    </xf>
    <xf numFmtId="0" fontId="0" fillId="0" borderId="4" xfId="0" applyBorder="1"/>
    <xf numFmtId="0" fontId="0" fillId="0" borderId="7" xfId="0" applyBorder="1"/>
    <xf numFmtId="0" fontId="0" fillId="0" borderId="5" xfId="0" applyBorder="1"/>
    <xf numFmtId="0" fontId="0" fillId="0" borderId="4" xfId="0" applyBorder="1" applyAlignment="1">
      <alignment horizontal="left" indent="1"/>
    </xf>
    <xf numFmtId="0" fontId="0" fillId="0" borderId="7" xfId="0" applyBorder="1" applyAlignment="1">
      <alignment horizontal="left" indent="1"/>
    </xf>
    <xf numFmtId="0" fontId="0" fillId="0" borderId="5" xfId="0" applyBorder="1" applyAlignment="1">
      <alignment horizontal="left" indent="1"/>
    </xf>
    <xf numFmtId="44" fontId="0" fillId="0" borderId="4" xfId="0" applyNumberFormat="1" applyBorder="1"/>
    <xf numFmtId="44" fontId="0" fillId="0" borderId="34" xfId="0" applyNumberFormat="1" applyBorder="1"/>
    <xf numFmtId="44" fontId="1" fillId="0" borderId="4" xfId="0" applyNumberFormat="1" applyFont="1" applyBorder="1"/>
    <xf numFmtId="44" fontId="1" fillId="0" borderId="34" xfId="0" applyNumberFormat="1" applyFont="1" applyBorder="1"/>
    <xf numFmtId="44" fontId="0" fillId="2" borderId="13" xfId="0" applyNumberFormat="1" applyFill="1" applyBorder="1" applyProtection="1">
      <protection locked="0"/>
    </xf>
    <xf numFmtId="44" fontId="0" fillId="2" borderId="24" xfId="0" applyNumberFormat="1" applyFill="1" applyBorder="1" applyProtection="1">
      <protection locked="0"/>
    </xf>
    <xf numFmtId="0" fontId="0" fillId="0" borderId="13" xfId="0" applyBorder="1"/>
    <xf numFmtId="0" fontId="0" fillId="0" borderId="13" xfId="0" applyBorder="1" applyAlignment="1">
      <alignment horizontal="left" indent="1"/>
    </xf>
    <xf numFmtId="44" fontId="0" fillId="0" borderId="13" xfId="0" applyNumberFormat="1" applyBorder="1"/>
    <xf numFmtId="44" fontId="0" fillId="0" borderId="24" xfId="0" applyNumberFormat="1" applyBorder="1"/>
    <xf numFmtId="0" fontId="1" fillId="0" borderId="13" xfId="0" applyFont="1" applyBorder="1" applyAlignment="1">
      <alignment horizontal="left" indent="2"/>
    </xf>
    <xf numFmtId="44" fontId="1" fillId="0" borderId="13" xfId="0" applyNumberFormat="1" applyFont="1" applyBorder="1"/>
    <xf numFmtId="0" fontId="11" fillId="0" borderId="9" xfId="0" applyFont="1" applyBorder="1"/>
    <xf numFmtId="0" fontId="0" fillId="0" borderId="26" xfId="0" applyBorder="1"/>
    <xf numFmtId="44" fontId="0" fillId="2" borderId="26" xfId="0" applyNumberFormat="1" applyFill="1" applyBorder="1" applyProtection="1">
      <protection locked="0"/>
    </xf>
    <xf numFmtId="44" fontId="0" fillId="2" borderId="32" xfId="0" applyNumberFormat="1" applyFill="1" applyBorder="1" applyProtection="1">
      <protection locked="0"/>
    </xf>
    <xf numFmtId="0" fontId="1" fillId="0" borderId="4" xfId="0" applyFont="1" applyBorder="1" applyAlignment="1">
      <alignment horizontal="left" indent="2"/>
    </xf>
    <xf numFmtId="0" fontId="1" fillId="0" borderId="7" xfId="0" applyFont="1" applyBorder="1" applyAlignment="1">
      <alignment horizontal="left" indent="2"/>
    </xf>
    <xf numFmtId="0" fontId="1" fillId="0" borderId="5" xfId="0" applyFont="1" applyBorder="1" applyAlignment="1">
      <alignment horizontal="left" indent="2"/>
    </xf>
    <xf numFmtId="0" fontId="11" fillId="0" borderId="33" xfId="0" applyFont="1" applyBorder="1" applyAlignment="1">
      <alignment horizontal="left"/>
    </xf>
    <xf numFmtId="0" fontId="1" fillId="0" borderId="37" xfId="0" applyFont="1" applyBorder="1"/>
    <xf numFmtId="0" fontId="1" fillId="0" borderId="49" xfId="0" applyFont="1" applyBorder="1"/>
    <xf numFmtId="0" fontId="1" fillId="0" borderId="35" xfId="0" applyFont="1" applyBorder="1"/>
    <xf numFmtId="0" fontId="12" fillId="0" borderId="0" xfId="0" applyFont="1" applyAlignment="1">
      <alignment horizontal="center"/>
    </xf>
    <xf numFmtId="0" fontId="9" fillId="0" borderId="0" xfId="0" applyFont="1" applyAlignment="1">
      <alignment horizontal="right"/>
    </xf>
    <xf numFmtId="0" fontId="9" fillId="0" borderId="22" xfId="0" applyFont="1" applyBorder="1" applyAlignment="1">
      <alignment horizontal="right"/>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3" borderId="4" xfId="0" applyFont="1" applyFill="1" applyBorder="1" applyAlignment="1" applyProtection="1">
      <alignment horizontal="left" indent="1"/>
      <protection locked="0"/>
    </xf>
    <xf numFmtId="0" fontId="9" fillId="3" borderId="7" xfId="0" applyFont="1" applyFill="1" applyBorder="1" applyAlignment="1" applyProtection="1">
      <alignment horizontal="left" indent="1"/>
      <protection locked="0"/>
    </xf>
    <xf numFmtId="0" fontId="9" fillId="3" borderId="5" xfId="0" applyFont="1" applyFill="1" applyBorder="1" applyAlignment="1" applyProtection="1">
      <alignment horizontal="left" indent="1"/>
      <protection locked="0"/>
    </xf>
    <xf numFmtId="0" fontId="9" fillId="2" borderId="4" xfId="0" applyFont="1" applyFill="1" applyBorder="1" applyAlignment="1" applyProtection="1">
      <alignment horizontal="left" indent="1"/>
      <protection locked="0"/>
    </xf>
    <xf numFmtId="0" fontId="9" fillId="2" borderId="7" xfId="0" applyFont="1" applyFill="1" applyBorder="1" applyAlignment="1" applyProtection="1">
      <alignment horizontal="left" indent="1"/>
      <protection locked="0"/>
    </xf>
    <xf numFmtId="0" fontId="9" fillId="2" borderId="5" xfId="0" applyFont="1" applyFill="1" applyBorder="1" applyAlignment="1" applyProtection="1">
      <alignment horizontal="left" indent="1"/>
      <protection locked="0"/>
    </xf>
    <xf numFmtId="0" fontId="9" fillId="3" borderId="8" xfId="0" applyFont="1" applyFill="1" applyBorder="1" applyAlignment="1" applyProtection="1">
      <alignment horizontal="left" indent="1"/>
      <protection locked="0"/>
    </xf>
    <xf numFmtId="0" fontId="9" fillId="3" borderId="9" xfId="0" applyFont="1" applyFill="1" applyBorder="1" applyAlignment="1" applyProtection="1">
      <alignment horizontal="left" indent="1"/>
      <protection locked="0"/>
    </xf>
    <xf numFmtId="0" fontId="9" fillId="3" borderId="22" xfId="0" applyFont="1" applyFill="1" applyBorder="1" applyAlignment="1" applyProtection="1">
      <alignment horizontal="left" indent="1"/>
      <protection locked="0"/>
    </xf>
    <xf numFmtId="44" fontId="1" fillId="0" borderId="29" xfId="0" applyNumberFormat="1" applyFont="1" applyBorder="1" applyAlignment="1">
      <alignment vertical="center"/>
    </xf>
    <xf numFmtId="44" fontId="1" fillId="0" borderId="32" xfId="0" applyNumberFormat="1" applyFont="1" applyBorder="1" applyAlignment="1">
      <alignment vertical="center"/>
    </xf>
    <xf numFmtId="0" fontId="1" fillId="4" borderId="28" xfId="0" applyFont="1" applyFill="1" applyBorder="1" applyAlignment="1">
      <alignment vertical="center"/>
    </xf>
    <xf numFmtId="0" fontId="1" fillId="4" borderId="26" xfId="0" applyFont="1" applyFill="1" applyBorder="1" applyAlignment="1">
      <alignment vertical="center"/>
    </xf>
    <xf numFmtId="44" fontId="1" fillId="0" borderId="28" xfId="0" applyNumberFormat="1" applyFont="1" applyBorder="1" applyAlignment="1">
      <alignment vertical="center"/>
    </xf>
    <xf numFmtId="44" fontId="1" fillId="0" borderId="26" xfId="0" applyNumberFormat="1" applyFont="1" applyBorder="1" applyAlignment="1">
      <alignment vertical="center"/>
    </xf>
    <xf numFmtId="0" fontId="1" fillId="0" borderId="27" xfId="0" applyFont="1" applyBorder="1" applyAlignment="1">
      <alignment horizontal="right" vertical="center"/>
    </xf>
    <xf numFmtId="0" fontId="1" fillId="0" borderId="28" xfId="0" applyFont="1" applyBorder="1" applyAlignment="1">
      <alignment horizontal="right" vertical="center"/>
    </xf>
    <xf numFmtId="0" fontId="1" fillId="0" borderId="31" xfId="0" applyFont="1" applyBorder="1" applyAlignment="1">
      <alignment horizontal="right" vertical="center"/>
    </xf>
    <xf numFmtId="0" fontId="1" fillId="0" borderId="26" xfId="0" applyFont="1" applyBorder="1" applyAlignment="1">
      <alignment horizontal="right" vertical="center"/>
    </xf>
    <xf numFmtId="10" fontId="0" fillId="2" borderId="28" xfId="0" applyNumberFormat="1" applyFill="1" applyBorder="1" applyAlignment="1" applyProtection="1">
      <alignment horizontal="center" vertical="center"/>
      <protection locked="0"/>
    </xf>
    <xf numFmtId="10" fontId="0" fillId="2" borderId="12" xfId="0" applyNumberFormat="1" applyFill="1" applyBorder="1" applyAlignment="1" applyProtection="1">
      <alignment horizontal="center" vertical="center"/>
      <protection locked="0"/>
    </xf>
    <xf numFmtId="44" fontId="0" fillId="0" borderId="29" xfId="0" applyNumberFormat="1" applyBorder="1" applyAlignment="1">
      <alignment vertical="center"/>
    </xf>
    <xf numFmtId="44" fontId="0" fillId="0" borderId="39" xfId="0" applyNumberFormat="1" applyBorder="1" applyAlignment="1">
      <alignment vertical="center"/>
    </xf>
    <xf numFmtId="0" fontId="0" fillId="2" borderId="12" xfId="0" applyFill="1" applyBorder="1" applyAlignment="1" applyProtection="1">
      <alignment horizontal="left" indent="1"/>
      <protection locked="0"/>
    </xf>
    <xf numFmtId="0" fontId="0" fillId="2" borderId="11" xfId="0" applyFill="1" applyBorder="1" applyAlignment="1" applyProtection="1">
      <alignment horizontal="left" indent="1"/>
      <protection locked="0"/>
    </xf>
    <xf numFmtId="0" fontId="0" fillId="2" borderId="26" xfId="0" applyFill="1" applyBorder="1" applyAlignment="1" applyProtection="1">
      <alignment horizontal="left" indent="1"/>
      <protection locked="0"/>
    </xf>
    <xf numFmtId="0" fontId="0" fillId="2" borderId="37" xfId="0" applyFill="1" applyBorder="1" applyAlignment="1" applyProtection="1">
      <alignment horizontal="left" indent="1"/>
      <protection locked="0"/>
    </xf>
    <xf numFmtId="0" fontId="0" fillId="0" borderId="45" xfId="0" applyBorder="1" applyAlignment="1">
      <alignment horizontal="center" vertical="center"/>
    </xf>
    <xf numFmtId="0" fontId="0" fillId="0" borderId="48" xfId="0" applyBorder="1" applyAlignment="1">
      <alignment horizontal="center" vertical="center"/>
    </xf>
    <xf numFmtId="0" fontId="0" fillId="2" borderId="28" xfId="0" applyFill="1" applyBorder="1" applyAlignment="1" applyProtection="1">
      <alignment horizontal="left" wrapText="1"/>
      <protection locked="0"/>
    </xf>
    <xf numFmtId="0" fontId="0" fillId="2" borderId="36" xfId="0" applyFill="1" applyBorder="1" applyAlignment="1" applyProtection="1">
      <alignment horizontal="left"/>
      <protection locked="0"/>
    </xf>
    <xf numFmtId="44" fontId="0" fillId="2" borderId="28" xfId="0" applyNumberFormat="1" applyFill="1" applyBorder="1" applyAlignment="1" applyProtection="1">
      <alignment vertical="center"/>
      <protection locked="0"/>
    </xf>
    <xf numFmtId="44" fontId="0" fillId="2" borderId="12" xfId="0" applyNumberFormat="1" applyFill="1" applyBorder="1" applyAlignment="1" applyProtection="1">
      <alignment vertical="center"/>
      <protection locked="0"/>
    </xf>
    <xf numFmtId="10" fontId="0" fillId="2" borderId="26" xfId="0" applyNumberFormat="1" applyFill="1" applyBorder="1" applyAlignment="1" applyProtection="1">
      <alignment horizontal="center" vertical="center"/>
      <protection locked="0"/>
    </xf>
    <xf numFmtId="44" fontId="0" fillId="0" borderId="32" xfId="0" applyNumberFormat="1" applyBorder="1" applyAlignment="1">
      <alignment vertical="center"/>
    </xf>
    <xf numFmtId="0" fontId="0" fillId="0" borderId="47" xfId="0" applyBorder="1" applyAlignment="1">
      <alignment horizontal="center" vertical="center"/>
    </xf>
    <xf numFmtId="44" fontId="0" fillId="2" borderId="26" xfId="0" applyNumberFormat="1" applyFill="1" applyBorder="1" applyAlignment="1" applyProtection="1">
      <alignment vertical="center"/>
      <protection locked="0"/>
    </xf>
    <xf numFmtId="49" fontId="16" fillId="0" borderId="0" xfId="0" applyNumberFormat="1" applyFont="1" applyAlignment="1">
      <alignment horizontal="left" vertical="center" wrapText="1"/>
    </xf>
    <xf numFmtId="164" fontId="1" fillId="0" borderId="4" xfId="0" applyNumberFormat="1" applyFont="1" applyBorder="1" applyAlignment="1">
      <alignment horizontal="center"/>
    </xf>
    <xf numFmtId="164" fontId="1" fillId="0" borderId="5" xfId="0" applyNumberFormat="1" applyFont="1" applyBorder="1" applyAlignment="1">
      <alignment horizontal="center"/>
    </xf>
    <xf numFmtId="0" fontId="1" fillId="0" borderId="4" xfId="0" applyFont="1" applyBorder="1" applyAlignment="1">
      <alignment horizontal="left" indent="1"/>
    </xf>
    <xf numFmtId="0" fontId="1" fillId="0" borderId="7" xfId="0" applyFont="1" applyBorder="1" applyAlignment="1">
      <alignment horizontal="left" indent="1"/>
    </xf>
    <xf numFmtId="0" fontId="1" fillId="0" borderId="5" xfId="0" applyFont="1" applyBorder="1" applyAlignment="1">
      <alignment horizontal="left" indent="1"/>
    </xf>
  </cellXfs>
  <cellStyles count="1">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file:///F:\LIHTC%20Development\Allocation%20Plans\KARENH\word\EO.bmp"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247650</xdr:colOff>
      <xdr:row>0</xdr:row>
      <xdr:rowOff>0</xdr:rowOff>
    </xdr:from>
    <xdr:to>
      <xdr:col>8</xdr:col>
      <xdr:colOff>390525</xdr:colOff>
      <xdr:row>10</xdr:row>
      <xdr:rowOff>47625</xdr:rowOff>
    </xdr:to>
    <xdr:pic>
      <xdr:nvPicPr>
        <xdr:cNvPr id="2" name="Picture 1" descr="NDHFA-LogoBlack">
          <a:extLst>
            <a:ext uri="{FF2B5EF4-FFF2-40B4-BE49-F238E27FC236}">
              <a16:creationId xmlns:a16="http://schemas.microsoft.com/office/drawing/2014/main" id="{B8F6251B-E0D9-4D7B-B3E7-DC841D174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0" y="342900"/>
          <a:ext cx="4410075" cy="178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95250</xdr:colOff>
      <xdr:row>25</xdr:row>
      <xdr:rowOff>152400</xdr:rowOff>
    </xdr:from>
    <xdr:to>
      <xdr:col>8</xdr:col>
      <xdr:colOff>514350</xdr:colOff>
      <xdr:row>27</xdr:row>
      <xdr:rowOff>142875</xdr:rowOff>
    </xdr:to>
    <xdr:pic>
      <xdr:nvPicPr>
        <xdr:cNvPr id="3" name="Picture 2" descr="F:\LIHTC Development\Allocation Plans\KARENH\word\EO.bmp">
          <a:extLst>
            <a:ext uri="{FF2B5EF4-FFF2-40B4-BE49-F238E27FC236}">
              <a16:creationId xmlns:a16="http://schemas.microsoft.com/office/drawing/2014/main" id="{E87E2198-5D32-4612-96D5-234888193DC2}"/>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4972050" y="6429375"/>
          <a:ext cx="419100"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legis.nd.gov/districts/2013-202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067CD-9041-4FF1-9108-CA1201B834E5}">
  <dimension ref="A2:J30"/>
  <sheetViews>
    <sheetView tabSelected="1" zoomScaleNormal="100" workbookViewId="0">
      <selection activeCell="B30" sqref="B30"/>
    </sheetView>
  </sheetViews>
  <sheetFormatPr defaultRowHeight="15" x14ac:dyDescent="0.25"/>
  <cols>
    <col min="1" max="10" width="9.42578125" customWidth="1"/>
  </cols>
  <sheetData>
    <row r="2" spans="1:10" x14ac:dyDescent="0.25">
      <c r="A2" s="3"/>
    </row>
    <row r="11" spans="1:10" ht="21.75" x14ac:dyDescent="0.25">
      <c r="C11" s="75" t="s">
        <v>2</v>
      </c>
      <c r="D11" s="76"/>
      <c r="E11" s="76"/>
      <c r="F11" s="76"/>
      <c r="G11" s="76"/>
      <c r="H11" s="76"/>
    </row>
    <row r="12" spans="1:10" x14ac:dyDescent="0.25">
      <c r="C12" s="78" t="s">
        <v>3</v>
      </c>
      <c r="D12" s="78"/>
      <c r="E12" s="78"/>
      <c r="F12" s="78"/>
      <c r="G12" s="78"/>
      <c r="H12" s="78"/>
    </row>
    <row r="13" spans="1:10" ht="15" customHeight="1" x14ac:dyDescent="0.25"/>
    <row r="14" spans="1:10" ht="21" x14ac:dyDescent="0.35">
      <c r="B14" s="77" t="s">
        <v>78</v>
      </c>
      <c r="C14" s="77"/>
      <c r="D14" s="77"/>
      <c r="E14" s="77"/>
      <c r="F14" s="77"/>
      <c r="G14" s="77"/>
      <c r="H14" s="77"/>
      <c r="I14" s="77"/>
    </row>
    <row r="16" spans="1:10" ht="53.1" customHeight="1" x14ac:dyDescent="0.25">
      <c r="A16" s="79" t="s">
        <v>75</v>
      </c>
      <c r="B16" s="80"/>
      <c r="C16" s="80"/>
      <c r="D16" s="80"/>
      <c r="E16" s="80"/>
      <c r="F16" s="80"/>
      <c r="G16" s="80"/>
      <c r="H16" s="80"/>
      <c r="I16" s="80"/>
      <c r="J16" s="80"/>
    </row>
    <row r="17" spans="1:10" ht="20.100000000000001" customHeight="1" x14ac:dyDescent="0.25">
      <c r="A17" s="81" t="s">
        <v>77</v>
      </c>
      <c r="B17" s="81"/>
      <c r="C17" s="81"/>
      <c r="D17" s="81"/>
      <c r="E17" s="81"/>
      <c r="F17" s="81"/>
      <c r="G17" s="81"/>
      <c r="H17" s="81"/>
      <c r="I17" s="81"/>
      <c r="J17" s="81"/>
    </row>
    <row r="18" spans="1:10" ht="45" customHeight="1" x14ac:dyDescent="0.25">
      <c r="A18" s="73" t="s">
        <v>4</v>
      </c>
      <c r="B18" s="74"/>
      <c r="C18" s="74"/>
      <c r="D18" s="74"/>
      <c r="E18" s="74"/>
      <c r="F18" s="74"/>
      <c r="G18" s="74"/>
      <c r="H18" s="74"/>
      <c r="I18" s="74"/>
      <c r="J18" s="74"/>
    </row>
    <row r="19" spans="1:10" ht="30" customHeight="1" x14ac:dyDescent="0.25">
      <c r="A19" s="73" t="s">
        <v>5</v>
      </c>
      <c r="B19" s="74"/>
      <c r="C19" s="74"/>
      <c r="D19" s="74"/>
      <c r="E19" s="74"/>
      <c r="F19" s="74"/>
      <c r="G19" s="74"/>
      <c r="H19" s="74"/>
      <c r="I19" s="74"/>
      <c r="J19" s="74"/>
    </row>
    <row r="20" spans="1:10" ht="15.75" x14ac:dyDescent="0.25">
      <c r="A20" s="4"/>
      <c r="B20" s="5"/>
      <c r="C20" s="5"/>
      <c r="D20" s="5"/>
      <c r="E20" s="5"/>
      <c r="F20" s="5"/>
      <c r="G20" s="5"/>
      <c r="H20" s="5"/>
      <c r="I20" s="5"/>
      <c r="J20" s="5"/>
    </row>
    <row r="21" spans="1:10" ht="15.75" x14ac:dyDescent="0.25">
      <c r="A21" s="4"/>
      <c r="B21" s="5"/>
      <c r="C21" s="5"/>
      <c r="D21" s="5"/>
      <c r="E21" s="5"/>
      <c r="F21" s="5"/>
      <c r="G21" s="5"/>
      <c r="H21" s="5"/>
      <c r="I21" s="5"/>
      <c r="J21" s="5"/>
    </row>
    <row r="22" spans="1:10" ht="15.75" x14ac:dyDescent="0.25">
      <c r="A22" s="4"/>
      <c r="B22" s="5"/>
      <c r="C22" s="5"/>
      <c r="D22" s="5"/>
      <c r="E22" s="5"/>
      <c r="F22" s="5"/>
      <c r="G22" s="5"/>
      <c r="H22" s="5"/>
      <c r="I22" s="5"/>
      <c r="J22" s="5"/>
    </row>
    <row r="23" spans="1:10" ht="15.75" x14ac:dyDescent="0.25">
      <c r="A23" s="4"/>
      <c r="B23" s="5"/>
      <c r="C23" s="5"/>
      <c r="D23" s="5"/>
      <c r="E23" s="5"/>
      <c r="F23" s="5"/>
      <c r="G23" s="5"/>
      <c r="H23" s="5"/>
      <c r="I23" s="5"/>
      <c r="J23" s="5"/>
    </row>
    <row r="24" spans="1:10" ht="15.75" x14ac:dyDescent="0.25">
      <c r="A24" s="4"/>
      <c r="B24" s="5"/>
      <c r="C24" s="5"/>
      <c r="D24" s="5"/>
      <c r="E24" s="5"/>
      <c r="F24" s="5"/>
      <c r="G24" s="5"/>
      <c r="H24" s="5"/>
      <c r="I24" s="5"/>
      <c r="J24" s="5"/>
    </row>
    <row r="25" spans="1:10" ht="15.75" x14ac:dyDescent="0.25">
      <c r="A25" s="4"/>
      <c r="B25" s="5"/>
      <c r="C25" s="5"/>
      <c r="D25" s="5"/>
      <c r="E25" s="5"/>
      <c r="F25" s="5"/>
      <c r="G25" s="5"/>
      <c r="H25" s="5"/>
      <c r="I25" s="5"/>
      <c r="J25" s="5"/>
    </row>
    <row r="29" spans="1:10" x14ac:dyDescent="0.25">
      <c r="I29" s="6" t="s">
        <v>0</v>
      </c>
    </row>
    <row r="30" spans="1:10" x14ac:dyDescent="0.25">
      <c r="A30" s="8">
        <v>45058</v>
      </c>
      <c r="I30" s="6" t="s">
        <v>1</v>
      </c>
    </row>
  </sheetData>
  <sheetProtection algorithmName="SHA-512" hashValue="psKTop/c7gBKrEt8K3G6QqRaipwA+1joLp0OGVT/B2Nu/V493O7PtTjfsKMSu7yuMSkUUTxyxYkbVVBOIQ1F4w==" saltValue="amtTE7dUaVRfvs44+tNwxQ==" spinCount="100000" sheet="1" objects="1" scenarios="1"/>
  <mergeCells count="7">
    <mergeCell ref="A19:J19"/>
    <mergeCell ref="C11:H11"/>
    <mergeCell ref="A18:J18"/>
    <mergeCell ref="B14:I14"/>
    <mergeCell ref="C12:H12"/>
    <mergeCell ref="A16:J16"/>
    <mergeCell ref="A17:J17"/>
  </mergeCells>
  <printOptions horizontalCentered="1" verticalCentered="1"/>
  <pageMargins left="0.25" right="0.25" top="0.25" bottom="0.25" header="0" footer="0"/>
  <pageSetup scale="99" orientation="portrait" horizontalDpi="12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DE5FE-6051-47B2-90B9-CE45B0EB516D}">
  <dimension ref="A1:AB126"/>
  <sheetViews>
    <sheetView zoomScaleNormal="100" workbookViewId="0">
      <selection activeCell="C5" sqref="C5:D5"/>
    </sheetView>
  </sheetViews>
  <sheetFormatPr defaultRowHeight="15.75" x14ac:dyDescent="0.25"/>
  <cols>
    <col min="1" max="1" width="7" style="24" customWidth="1"/>
    <col min="2" max="7" width="13.28515625" customWidth="1"/>
    <col min="8" max="9" width="7.7109375" customWidth="1"/>
    <col min="11" max="11" width="26" bestFit="1" customWidth="1"/>
    <col min="14" max="14" width="17.42578125" bestFit="1" customWidth="1"/>
  </cols>
  <sheetData>
    <row r="1" spans="1:9" ht="18.75" x14ac:dyDescent="0.3">
      <c r="A1" s="142" t="s">
        <v>98</v>
      </c>
      <c r="B1" s="142"/>
      <c r="C1" s="142"/>
      <c r="D1" s="142"/>
      <c r="E1" s="142"/>
      <c r="F1" s="142"/>
      <c r="G1" s="142"/>
      <c r="H1" s="142"/>
      <c r="I1" s="142"/>
    </row>
    <row r="2" spans="1:9" ht="9.9499999999999993" customHeight="1" thickBot="1" x14ac:dyDescent="0.4">
      <c r="A2" s="16"/>
      <c r="B2" s="17"/>
      <c r="C2" s="17"/>
      <c r="D2" s="17"/>
      <c r="E2" s="17"/>
      <c r="F2" s="17"/>
      <c r="G2" s="17"/>
    </row>
    <row r="3" spans="1:9" ht="15" customHeight="1" thickBot="1" x14ac:dyDescent="0.3">
      <c r="A3" s="145" t="s">
        <v>12</v>
      </c>
      <c r="B3" s="146"/>
      <c r="C3" s="146"/>
      <c r="D3" s="146"/>
      <c r="E3" s="146"/>
      <c r="F3" s="146"/>
      <c r="G3" s="146"/>
      <c r="H3" s="146"/>
      <c r="I3" s="147"/>
    </row>
    <row r="4" spans="1:9" ht="9.9499999999999993" customHeight="1" x14ac:dyDescent="0.25">
      <c r="A4" s="18"/>
      <c r="B4" s="19"/>
      <c r="C4" s="19"/>
      <c r="D4" s="20"/>
      <c r="E4" s="20"/>
      <c r="F4" s="20"/>
      <c r="G4" s="21"/>
    </row>
    <row r="5" spans="1:9" ht="15" x14ac:dyDescent="0.25">
      <c r="A5" s="143" t="s">
        <v>6</v>
      </c>
      <c r="B5" s="143"/>
      <c r="C5" s="93"/>
      <c r="D5" s="94"/>
      <c r="E5" s="23"/>
      <c r="F5" s="84" t="s">
        <v>97</v>
      </c>
      <c r="G5" s="85"/>
      <c r="H5" s="68"/>
    </row>
    <row r="6" spans="1:9" ht="9.9499999999999993" customHeight="1" x14ac:dyDescent="0.25">
      <c r="B6" s="22"/>
      <c r="C6" s="25"/>
      <c r="D6" s="25"/>
      <c r="F6" s="12"/>
    </row>
    <row r="7" spans="1:9" ht="15" x14ac:dyDescent="0.25">
      <c r="A7" s="143" t="s">
        <v>80</v>
      </c>
      <c r="B7" s="144"/>
      <c r="C7" s="148"/>
      <c r="D7" s="149"/>
      <c r="E7" s="149"/>
      <c r="F7" s="149"/>
      <c r="G7" s="149"/>
      <c r="H7" s="149"/>
      <c r="I7" s="150"/>
    </row>
    <row r="8" spans="1:9" ht="15" x14ac:dyDescent="0.25">
      <c r="A8" s="143" t="s">
        <v>79</v>
      </c>
      <c r="B8" s="144"/>
      <c r="C8" s="151"/>
      <c r="D8" s="152"/>
      <c r="E8" s="152"/>
      <c r="F8" s="152"/>
      <c r="G8" s="152"/>
      <c r="H8" s="152"/>
      <c r="I8" s="153"/>
    </row>
    <row r="9" spans="1:9" ht="15" x14ac:dyDescent="0.25">
      <c r="A9" s="143" t="s">
        <v>7</v>
      </c>
      <c r="B9" s="144"/>
      <c r="C9" s="151"/>
      <c r="D9" s="152"/>
      <c r="E9" s="152"/>
      <c r="F9" s="152"/>
      <c r="G9" s="152"/>
      <c r="H9" s="152"/>
      <c r="I9" s="153"/>
    </row>
    <row r="10" spans="1:9" ht="15" x14ac:dyDescent="0.25">
      <c r="A10" s="143" t="s">
        <v>72</v>
      </c>
      <c r="B10" s="144"/>
      <c r="C10" s="154"/>
      <c r="D10" s="155"/>
      <c r="E10" s="156"/>
      <c r="F10" s="26" t="s">
        <v>73</v>
      </c>
      <c r="G10" s="27" t="s">
        <v>8</v>
      </c>
      <c r="H10" s="28" t="s">
        <v>71</v>
      </c>
      <c r="I10" s="1"/>
    </row>
    <row r="11" spans="1:9" ht="15" x14ac:dyDescent="0.25">
      <c r="A11" s="143" t="s">
        <v>14</v>
      </c>
      <c r="B11" s="144"/>
      <c r="C11" s="148"/>
      <c r="D11" s="149"/>
      <c r="E11" s="29" t="s">
        <v>70</v>
      </c>
      <c r="F11" s="30" t="str">
        <f>_xlfn.IFNA(VLOOKUP($C$11,$L$74:$M$126,2,FALSE), "")</f>
        <v/>
      </c>
      <c r="G11" s="86" t="s">
        <v>76</v>
      </c>
      <c r="H11" s="87"/>
      <c r="I11" s="9"/>
    </row>
    <row r="12" spans="1:9" ht="7.5" customHeight="1" thickBot="1" x14ac:dyDescent="0.3"/>
    <row r="13" spans="1:9" x14ac:dyDescent="0.25">
      <c r="A13" s="31" t="str">
        <f>IF($H$5="","",$H$5-1)</f>
        <v/>
      </c>
      <c r="B13" s="32" t="str">
        <f>"Budget"</f>
        <v>Budget</v>
      </c>
      <c r="C13" s="32"/>
      <c r="D13" s="33"/>
      <c r="E13" s="34"/>
      <c r="F13" s="34"/>
      <c r="G13" s="34"/>
      <c r="H13" s="34"/>
      <c r="I13" s="35"/>
    </row>
    <row r="14" spans="1:9" x14ac:dyDescent="0.25">
      <c r="A14" s="36"/>
      <c r="B14" s="113" t="s">
        <v>81</v>
      </c>
      <c r="C14" s="114"/>
      <c r="D14" s="114"/>
      <c r="E14" s="114"/>
      <c r="F14" s="114"/>
      <c r="G14" s="115"/>
      <c r="H14" s="111"/>
      <c r="I14" s="112"/>
    </row>
    <row r="15" spans="1:9" x14ac:dyDescent="0.25">
      <c r="A15" s="36"/>
      <c r="B15" s="113" t="s">
        <v>82</v>
      </c>
      <c r="C15" s="114"/>
      <c r="D15" s="114"/>
      <c r="E15" s="114"/>
      <c r="F15" s="114"/>
      <c r="G15" s="115"/>
      <c r="H15" s="111"/>
      <c r="I15" s="112"/>
    </row>
    <row r="16" spans="1:9" x14ac:dyDescent="0.25">
      <c r="A16" s="36"/>
      <c r="B16" s="113" t="s">
        <v>83</v>
      </c>
      <c r="C16" s="114"/>
      <c r="D16" s="114"/>
      <c r="E16" s="114"/>
      <c r="F16" s="114"/>
      <c r="G16" s="115"/>
      <c r="H16" s="111"/>
      <c r="I16" s="112"/>
    </row>
    <row r="17" spans="1:9" x14ac:dyDescent="0.25">
      <c r="A17" s="36"/>
      <c r="B17" s="116" t="s">
        <v>84</v>
      </c>
      <c r="C17" s="117"/>
      <c r="D17" s="117"/>
      <c r="E17" s="117"/>
      <c r="F17" s="117"/>
      <c r="G17" s="118"/>
      <c r="H17" s="119" t="str">
        <f>IF((H14-H15-H16)=0,"",(H14-H15-H16))</f>
        <v/>
      </c>
      <c r="I17" s="120"/>
    </row>
    <row r="18" spans="1:9" x14ac:dyDescent="0.25">
      <c r="A18" s="36"/>
      <c r="B18" s="135" t="s">
        <v>91</v>
      </c>
      <c r="C18" s="136"/>
      <c r="D18" s="136"/>
      <c r="E18" s="136"/>
      <c r="F18" s="136"/>
      <c r="G18" s="137"/>
      <c r="H18" s="121" t="str">
        <f>IFERROR(H17/2,"")</f>
        <v/>
      </c>
      <c r="I18" s="122"/>
    </row>
    <row r="19" spans="1:9" x14ac:dyDescent="0.25">
      <c r="A19" s="36"/>
      <c r="B19" s="113" t="s">
        <v>85</v>
      </c>
      <c r="C19" s="114"/>
      <c r="D19" s="114"/>
      <c r="E19" s="114"/>
      <c r="F19" s="114"/>
      <c r="G19" s="115"/>
      <c r="H19" s="111"/>
      <c r="I19" s="112"/>
    </row>
    <row r="20" spans="1:9" x14ac:dyDescent="0.25">
      <c r="A20" s="36"/>
      <c r="B20" s="113" t="s">
        <v>86</v>
      </c>
      <c r="C20" s="114"/>
      <c r="D20" s="114"/>
      <c r="E20" s="114"/>
      <c r="F20" s="114"/>
      <c r="G20" s="115"/>
      <c r="H20" s="111"/>
      <c r="I20" s="112"/>
    </row>
    <row r="21" spans="1:9" x14ac:dyDescent="0.25">
      <c r="A21" s="36"/>
      <c r="B21" s="113" t="s">
        <v>87</v>
      </c>
      <c r="C21" s="114"/>
      <c r="D21" s="114"/>
      <c r="E21" s="114"/>
      <c r="F21" s="114"/>
      <c r="G21" s="115"/>
      <c r="H21" s="111"/>
      <c r="I21" s="112"/>
    </row>
    <row r="22" spans="1:9" ht="5.0999999999999996" customHeight="1" x14ac:dyDescent="0.25">
      <c r="A22" s="36"/>
      <c r="I22" s="37"/>
    </row>
    <row r="23" spans="1:9" x14ac:dyDescent="0.25">
      <c r="A23" s="38" t="str">
        <f>IF($H$5="","",$H$5-1)</f>
        <v/>
      </c>
      <c r="B23" s="39" t="s">
        <v>93</v>
      </c>
      <c r="C23" s="39"/>
      <c r="D23" s="22"/>
      <c r="I23" s="37"/>
    </row>
    <row r="24" spans="1:9" x14ac:dyDescent="0.25">
      <c r="A24" s="36"/>
      <c r="B24" s="125" t="s">
        <v>89</v>
      </c>
      <c r="C24" s="125"/>
      <c r="D24" s="125"/>
      <c r="E24" s="125"/>
      <c r="F24" s="125"/>
      <c r="G24" s="125"/>
      <c r="H24" s="123"/>
      <c r="I24" s="124"/>
    </row>
    <row r="25" spans="1:9" x14ac:dyDescent="0.25">
      <c r="A25" s="36"/>
      <c r="B25" s="125" t="s">
        <v>82</v>
      </c>
      <c r="C25" s="125"/>
      <c r="D25" s="125"/>
      <c r="E25" s="125"/>
      <c r="F25" s="125"/>
      <c r="G25" s="125"/>
      <c r="H25" s="123"/>
      <c r="I25" s="124"/>
    </row>
    <row r="26" spans="1:9" x14ac:dyDescent="0.25">
      <c r="A26" s="36"/>
      <c r="B26" s="125" t="s">
        <v>83</v>
      </c>
      <c r="C26" s="125"/>
      <c r="D26" s="125"/>
      <c r="E26" s="125"/>
      <c r="F26" s="125"/>
      <c r="G26" s="125"/>
      <c r="H26" s="123"/>
      <c r="I26" s="124"/>
    </row>
    <row r="27" spans="1:9" x14ac:dyDescent="0.25">
      <c r="A27" s="36"/>
      <c r="B27" s="126" t="s">
        <v>90</v>
      </c>
      <c r="C27" s="126"/>
      <c r="D27" s="126"/>
      <c r="E27" s="126"/>
      <c r="F27" s="126"/>
      <c r="G27" s="126"/>
      <c r="H27" s="127" t="str">
        <f>IF((H24-H25-H26)=0,"",(H24-H25-H26))</f>
        <v/>
      </c>
      <c r="I27" s="128"/>
    </row>
    <row r="28" spans="1:9" x14ac:dyDescent="0.25">
      <c r="A28" s="36"/>
      <c r="B28" s="129" t="s">
        <v>88</v>
      </c>
      <c r="C28" s="129"/>
      <c r="D28" s="129"/>
      <c r="E28" s="129"/>
      <c r="F28" s="129"/>
      <c r="G28" s="129"/>
      <c r="H28" s="130" t="str">
        <f>IFERROR(H27/2,"")</f>
        <v/>
      </c>
      <c r="I28" s="106"/>
    </row>
    <row r="29" spans="1:9" x14ac:dyDescent="0.25">
      <c r="A29" s="36"/>
      <c r="B29" s="125" t="s">
        <v>85</v>
      </c>
      <c r="C29" s="125"/>
      <c r="D29" s="125"/>
      <c r="E29" s="125"/>
      <c r="F29" s="125"/>
      <c r="G29" s="125"/>
      <c r="H29" s="123"/>
      <c r="I29" s="124"/>
    </row>
    <row r="30" spans="1:9" x14ac:dyDescent="0.25">
      <c r="A30" s="36"/>
      <c r="B30" s="125" t="s">
        <v>86</v>
      </c>
      <c r="C30" s="125"/>
      <c r="D30" s="125"/>
      <c r="E30" s="125"/>
      <c r="F30" s="125"/>
      <c r="G30" s="125"/>
      <c r="H30" s="123"/>
      <c r="I30" s="124"/>
    </row>
    <row r="31" spans="1:9" ht="16.5" thickBot="1" x14ac:dyDescent="0.3">
      <c r="A31" s="41"/>
      <c r="B31" s="132" t="s">
        <v>87</v>
      </c>
      <c r="C31" s="132"/>
      <c r="D31" s="132"/>
      <c r="E31" s="132"/>
      <c r="F31" s="132"/>
      <c r="G31" s="132"/>
      <c r="H31" s="133"/>
      <c r="I31" s="134"/>
    </row>
    <row r="32" spans="1:9" ht="7.5" customHeight="1" thickBot="1" x14ac:dyDescent="0.3"/>
    <row r="33" spans="1:28" x14ac:dyDescent="0.25">
      <c r="A33" s="31" t="str">
        <f>IF($H$5="","",$H$5)</f>
        <v/>
      </c>
      <c r="B33" s="42" t="s">
        <v>92</v>
      </c>
      <c r="C33" s="42"/>
      <c r="D33" s="33"/>
      <c r="E33" s="34"/>
      <c r="F33" s="34"/>
      <c r="G33" s="34"/>
      <c r="H33" s="34"/>
      <c r="I33" s="35"/>
    </row>
    <row r="34" spans="1:28" x14ac:dyDescent="0.25">
      <c r="A34" s="36"/>
      <c r="B34" s="113" t="s">
        <v>81</v>
      </c>
      <c r="C34" s="114"/>
      <c r="D34" s="114"/>
      <c r="E34" s="114"/>
      <c r="F34" s="114"/>
      <c r="G34" s="115"/>
      <c r="H34" s="111"/>
      <c r="I34" s="112"/>
    </row>
    <row r="35" spans="1:28" x14ac:dyDescent="0.25">
      <c r="A35" s="36"/>
      <c r="B35" s="113" t="s">
        <v>82</v>
      </c>
      <c r="C35" s="114"/>
      <c r="D35" s="114"/>
      <c r="E35" s="114"/>
      <c r="F35" s="114"/>
      <c r="G35" s="115"/>
      <c r="H35" s="111"/>
      <c r="I35" s="112"/>
    </row>
    <row r="36" spans="1:28" x14ac:dyDescent="0.25">
      <c r="A36" s="36"/>
      <c r="B36" s="113" t="s">
        <v>83</v>
      </c>
      <c r="C36" s="114"/>
      <c r="D36" s="114"/>
      <c r="E36" s="114"/>
      <c r="F36" s="114"/>
      <c r="G36" s="115"/>
      <c r="H36" s="111"/>
      <c r="I36" s="112"/>
    </row>
    <row r="37" spans="1:28" x14ac:dyDescent="0.25">
      <c r="A37" s="36"/>
      <c r="B37" s="116" t="s">
        <v>84</v>
      </c>
      <c r="C37" s="117"/>
      <c r="D37" s="117"/>
      <c r="E37" s="117"/>
      <c r="F37" s="117"/>
      <c r="G37" s="118"/>
      <c r="H37" s="119" t="str">
        <f>IF((H34-H35-H36)=0,"",(H34-H35-H36))</f>
        <v/>
      </c>
      <c r="I37" s="120"/>
    </row>
    <row r="38" spans="1:28" x14ac:dyDescent="0.25">
      <c r="A38" s="36"/>
      <c r="B38" s="135" t="s">
        <v>91</v>
      </c>
      <c r="C38" s="136"/>
      <c r="D38" s="136"/>
      <c r="E38" s="136"/>
      <c r="F38" s="136"/>
      <c r="G38" s="137"/>
      <c r="H38" s="121" t="str">
        <f>IFERROR(H37/2,"")</f>
        <v/>
      </c>
      <c r="I38" s="122"/>
    </row>
    <row r="39" spans="1:28" x14ac:dyDescent="0.25">
      <c r="A39" s="36"/>
      <c r="B39" s="113" t="s">
        <v>85</v>
      </c>
      <c r="C39" s="114"/>
      <c r="D39" s="114"/>
      <c r="E39" s="114"/>
      <c r="F39" s="114"/>
      <c r="G39" s="115"/>
      <c r="H39" s="111"/>
      <c r="I39" s="112"/>
    </row>
    <row r="40" spans="1:28" x14ac:dyDescent="0.25">
      <c r="A40" s="36"/>
      <c r="B40" s="113" t="s">
        <v>86</v>
      </c>
      <c r="C40" s="114"/>
      <c r="D40" s="114"/>
      <c r="E40" s="114"/>
      <c r="F40" s="114"/>
      <c r="G40" s="115"/>
      <c r="H40" s="111"/>
      <c r="I40" s="112"/>
    </row>
    <row r="41" spans="1:28" x14ac:dyDescent="0.25">
      <c r="A41" s="36"/>
      <c r="B41" s="113" t="s">
        <v>87</v>
      </c>
      <c r="C41" s="114"/>
      <c r="D41" s="114"/>
      <c r="E41" s="114"/>
      <c r="F41" s="114"/>
      <c r="G41" s="115"/>
      <c r="H41" s="111"/>
      <c r="I41" s="112"/>
      <c r="AB41" s="43"/>
    </row>
    <row r="42" spans="1:28" ht="5.0999999999999996" customHeight="1" x14ac:dyDescent="0.25">
      <c r="A42" s="36"/>
      <c r="I42" s="37"/>
      <c r="T42" s="44"/>
      <c r="AB42" s="44"/>
    </row>
    <row r="43" spans="1:28" s="44" customFormat="1" x14ac:dyDescent="0.25">
      <c r="A43" s="38" t="str">
        <f>IF($H$5="","",$H$5)</f>
        <v/>
      </c>
      <c r="B43" s="131" t="s">
        <v>95</v>
      </c>
      <c r="C43" s="131"/>
      <c r="D43" s="45"/>
      <c r="E43" s="45"/>
      <c r="F43" s="101"/>
      <c r="G43" s="102"/>
      <c r="H43"/>
      <c r="I43" s="37"/>
      <c r="T43"/>
      <c r="AB43"/>
    </row>
    <row r="44" spans="1:28" x14ac:dyDescent="0.25">
      <c r="A44" s="36"/>
      <c r="B44" s="125" t="s">
        <v>89</v>
      </c>
      <c r="C44" s="125"/>
      <c r="D44" s="125"/>
      <c r="E44" s="125"/>
      <c r="F44" s="125"/>
      <c r="G44" s="125"/>
      <c r="H44" s="123"/>
      <c r="I44" s="124"/>
    </row>
    <row r="45" spans="1:28" x14ac:dyDescent="0.25">
      <c r="A45" s="36"/>
      <c r="B45" s="125" t="s">
        <v>82</v>
      </c>
      <c r="C45" s="125"/>
      <c r="D45" s="125"/>
      <c r="E45" s="125"/>
      <c r="F45" s="125"/>
      <c r="G45" s="125"/>
      <c r="H45" s="123"/>
      <c r="I45" s="124"/>
    </row>
    <row r="46" spans="1:28" x14ac:dyDescent="0.25">
      <c r="A46" s="36"/>
      <c r="B46" s="125" t="s">
        <v>83</v>
      </c>
      <c r="C46" s="125"/>
      <c r="D46" s="125"/>
      <c r="E46" s="125"/>
      <c r="F46" s="125"/>
      <c r="G46" s="125"/>
      <c r="H46" s="123"/>
      <c r="I46" s="124"/>
    </row>
    <row r="47" spans="1:28" x14ac:dyDescent="0.25">
      <c r="A47" s="36"/>
      <c r="B47" s="126" t="s">
        <v>90</v>
      </c>
      <c r="C47" s="126"/>
      <c r="D47" s="126"/>
      <c r="E47" s="126"/>
      <c r="F47" s="126"/>
      <c r="G47" s="126"/>
      <c r="H47" s="127" t="str">
        <f>IF((H44-H45-H46)=0,"",(H44-H45-H46))</f>
        <v/>
      </c>
      <c r="I47" s="128"/>
    </row>
    <row r="48" spans="1:28" x14ac:dyDescent="0.25">
      <c r="A48" s="36"/>
      <c r="B48" s="129" t="s">
        <v>88</v>
      </c>
      <c r="C48" s="129"/>
      <c r="D48" s="129"/>
      <c r="E48" s="129"/>
      <c r="F48" s="129"/>
      <c r="G48" s="129"/>
      <c r="H48" s="130" t="str">
        <f>IFERROR(H47/2,"")</f>
        <v/>
      </c>
      <c r="I48" s="106"/>
    </row>
    <row r="49" spans="1:14" x14ac:dyDescent="0.25">
      <c r="A49" s="36"/>
      <c r="B49" s="125" t="s">
        <v>85</v>
      </c>
      <c r="C49" s="125"/>
      <c r="D49" s="125"/>
      <c r="E49" s="125"/>
      <c r="F49" s="125"/>
      <c r="G49" s="125"/>
      <c r="H49" s="123"/>
      <c r="I49" s="124"/>
    </row>
    <row r="50" spans="1:14" x14ac:dyDescent="0.25">
      <c r="A50" s="36"/>
      <c r="B50" s="125" t="s">
        <v>86</v>
      </c>
      <c r="C50" s="125"/>
      <c r="D50" s="125"/>
      <c r="E50" s="125"/>
      <c r="F50" s="125"/>
      <c r="G50" s="125"/>
      <c r="H50" s="123"/>
      <c r="I50" s="124"/>
    </row>
    <row r="51" spans="1:14" ht="16.5" thickBot="1" x14ac:dyDescent="0.3">
      <c r="A51" s="41"/>
      <c r="B51" s="132" t="s">
        <v>87</v>
      </c>
      <c r="C51" s="132"/>
      <c r="D51" s="132"/>
      <c r="E51" s="132"/>
      <c r="F51" s="132"/>
      <c r="G51" s="132"/>
      <c r="H51" s="133"/>
      <c r="I51" s="134"/>
    </row>
    <row r="52" spans="1:14" ht="7.5" customHeight="1" thickBot="1" x14ac:dyDescent="0.3"/>
    <row r="53" spans="1:14" x14ac:dyDescent="0.25">
      <c r="A53" s="31" t="str">
        <f>IF($H$5="","",$H$5+1)</f>
        <v/>
      </c>
      <c r="B53" s="138" t="s">
        <v>94</v>
      </c>
      <c r="C53" s="138"/>
      <c r="D53" s="33"/>
      <c r="E53" s="34"/>
      <c r="F53" s="34"/>
      <c r="G53" s="34"/>
      <c r="H53" s="34"/>
      <c r="I53" s="35"/>
    </row>
    <row r="54" spans="1:14" x14ac:dyDescent="0.25">
      <c r="A54" s="36"/>
      <c r="B54" s="113" t="s">
        <v>81</v>
      </c>
      <c r="C54" s="114"/>
      <c r="D54" s="114"/>
      <c r="E54" s="114"/>
      <c r="F54" s="114"/>
      <c r="G54" s="115"/>
      <c r="H54" s="111"/>
      <c r="I54" s="112"/>
    </row>
    <row r="55" spans="1:14" x14ac:dyDescent="0.25">
      <c r="A55" s="36"/>
      <c r="B55" s="113" t="s">
        <v>82</v>
      </c>
      <c r="C55" s="114"/>
      <c r="D55" s="114"/>
      <c r="E55" s="114"/>
      <c r="F55" s="114"/>
      <c r="G55" s="115"/>
      <c r="H55" s="111"/>
      <c r="I55" s="112"/>
    </row>
    <row r="56" spans="1:14" x14ac:dyDescent="0.25">
      <c r="A56" s="36"/>
      <c r="B56" s="113" t="s">
        <v>83</v>
      </c>
      <c r="C56" s="114"/>
      <c r="D56" s="114"/>
      <c r="E56" s="114"/>
      <c r="F56" s="114"/>
      <c r="G56" s="115"/>
      <c r="H56" s="111"/>
      <c r="I56" s="112"/>
    </row>
    <row r="57" spans="1:14" x14ac:dyDescent="0.25">
      <c r="A57" s="36"/>
      <c r="B57" s="116" t="s">
        <v>84</v>
      </c>
      <c r="C57" s="117"/>
      <c r="D57" s="117"/>
      <c r="E57" s="117"/>
      <c r="F57" s="117"/>
      <c r="G57" s="118"/>
      <c r="H57" s="119" t="str">
        <f>IF((H54-H55-H56)=0,"",(H54-H55-H56))</f>
        <v/>
      </c>
      <c r="I57" s="120"/>
    </row>
    <row r="58" spans="1:14" x14ac:dyDescent="0.25">
      <c r="A58" s="36"/>
      <c r="B58" s="135" t="s">
        <v>91</v>
      </c>
      <c r="C58" s="136"/>
      <c r="D58" s="136"/>
      <c r="E58" s="136"/>
      <c r="F58" s="136"/>
      <c r="G58" s="137"/>
      <c r="H58" s="121" t="str">
        <f>IFERROR(H57/2,"")</f>
        <v/>
      </c>
      <c r="I58" s="122"/>
    </row>
    <row r="59" spans="1:14" x14ac:dyDescent="0.25">
      <c r="A59" s="36"/>
      <c r="B59" s="113" t="s">
        <v>85</v>
      </c>
      <c r="C59" s="114"/>
      <c r="D59" s="114"/>
      <c r="E59" s="114"/>
      <c r="F59" s="114"/>
      <c r="G59" s="115"/>
      <c r="H59" s="111"/>
      <c r="I59" s="112"/>
    </row>
    <row r="60" spans="1:14" x14ac:dyDescent="0.25">
      <c r="A60" s="36"/>
      <c r="B60" s="113" t="s">
        <v>86</v>
      </c>
      <c r="C60" s="114"/>
      <c r="D60" s="114"/>
      <c r="E60" s="114"/>
      <c r="F60" s="114"/>
      <c r="G60" s="115"/>
      <c r="H60" s="111"/>
      <c r="I60" s="112"/>
    </row>
    <row r="61" spans="1:14" ht="16.5" thickBot="1" x14ac:dyDescent="0.3">
      <c r="A61" s="41"/>
      <c r="B61" s="139" t="s">
        <v>96</v>
      </c>
      <c r="C61" s="140"/>
      <c r="D61" s="140"/>
      <c r="E61" s="140"/>
      <c r="F61" s="140"/>
      <c r="G61" s="141"/>
      <c r="H61" s="109" t="str">
        <f>IF($H$58="","",MIN($H$58,$K$76)-$H$59-$H$60)</f>
        <v/>
      </c>
      <c r="I61" s="110"/>
    </row>
    <row r="62" spans="1:14" ht="7.5" customHeight="1" thickBot="1" x14ac:dyDescent="0.3"/>
    <row r="63" spans="1:14" s="46" customFormat="1" ht="78.75" customHeight="1" thickBot="1" x14ac:dyDescent="0.25">
      <c r="A63" s="90" t="s">
        <v>103</v>
      </c>
      <c r="B63" s="91"/>
      <c r="C63" s="91"/>
      <c r="D63" s="91"/>
      <c r="E63" s="91"/>
      <c r="F63" s="91"/>
      <c r="G63" s="91"/>
      <c r="H63" s="91"/>
      <c r="I63" s="92"/>
    </row>
    <row r="64" spans="1:14" ht="63" customHeight="1" x14ac:dyDescent="0.25">
      <c r="A64" s="90" t="s">
        <v>111</v>
      </c>
      <c r="B64" s="91"/>
      <c r="C64" s="91"/>
      <c r="D64" s="91"/>
      <c r="E64" s="91"/>
      <c r="F64" s="91"/>
      <c r="G64" s="91"/>
      <c r="H64" s="91"/>
      <c r="I64" s="92"/>
      <c r="K64" s="46"/>
      <c r="L64" s="46"/>
      <c r="M64" s="46"/>
      <c r="N64" s="46"/>
    </row>
    <row r="65" spans="1:14" ht="16.5" thickBot="1" x14ac:dyDescent="0.3">
      <c r="A65" s="36" t="str">
        <f>IF($H$5="","",$H$5+1)</f>
        <v/>
      </c>
      <c r="B65" s="47"/>
      <c r="C65" s="82" t="s">
        <v>114</v>
      </c>
      <c r="D65" s="48"/>
      <c r="E65" s="39"/>
      <c r="F65" s="70"/>
      <c r="G65" s="71"/>
      <c r="I65" s="37"/>
      <c r="K65" s="46"/>
      <c r="L65" s="46"/>
      <c r="M65" s="46"/>
      <c r="N65" s="46"/>
    </row>
    <row r="66" spans="1:14" s="18" customFormat="1" ht="31.5" customHeight="1" x14ac:dyDescent="0.2">
      <c r="A66" s="49"/>
      <c r="B66" s="50"/>
      <c r="C66" s="83"/>
      <c r="D66" s="51" t="s">
        <v>101</v>
      </c>
      <c r="E66" s="51" t="s">
        <v>109</v>
      </c>
      <c r="F66" s="52" t="s">
        <v>100</v>
      </c>
      <c r="G66" s="53" t="s">
        <v>108</v>
      </c>
      <c r="H66" s="88" t="s">
        <v>13</v>
      </c>
      <c r="I66" s="89"/>
      <c r="K66" s="46"/>
      <c r="L66" s="46"/>
      <c r="M66" s="46"/>
      <c r="N66" s="46"/>
    </row>
    <row r="67" spans="1:14" ht="15" x14ac:dyDescent="0.25">
      <c r="A67" s="95" t="s">
        <v>102</v>
      </c>
      <c r="B67" s="96"/>
      <c r="C67" s="40" t="str">
        <f>IF('Employees &amp; Annualized Expenses'!$E$47=0,"",'Employees &amp; Annualized Expenses'!$E$47)</f>
        <v/>
      </c>
      <c r="D67" s="69"/>
      <c r="E67" s="69"/>
      <c r="F67" s="69"/>
      <c r="G67" s="11"/>
      <c r="H67" s="105" t="str">
        <f>IF(SUM(D67:G67)=0,"",SUM(D67:G67))</f>
        <v/>
      </c>
      <c r="I67" s="106"/>
      <c r="K67" s="46"/>
      <c r="L67" s="46"/>
      <c r="M67" s="46"/>
      <c r="N67" s="46"/>
    </row>
    <row r="68" spans="1:14" ht="15" x14ac:dyDescent="0.25">
      <c r="A68" s="95" t="s">
        <v>106</v>
      </c>
      <c r="B68" s="96"/>
      <c r="C68" s="40" t="str">
        <f>IF('Employees &amp; Annualized Expenses'!$F$47=0,"",'Employees &amp; Annualized Expenses'!$F$47)</f>
        <v/>
      </c>
      <c r="D68" s="69"/>
      <c r="E68" s="69"/>
      <c r="F68" s="69"/>
      <c r="G68" s="11"/>
      <c r="H68" s="105" t="str">
        <f>IF(SUM(D68:G68)=0,"",SUM(D68:G68))</f>
        <v/>
      </c>
      <c r="I68" s="106"/>
      <c r="K68" s="46"/>
      <c r="L68" s="46"/>
      <c r="M68" s="46"/>
      <c r="N68" s="46"/>
    </row>
    <row r="69" spans="1:14" thickBot="1" x14ac:dyDescent="0.3">
      <c r="A69" s="97" t="s">
        <v>99</v>
      </c>
      <c r="B69" s="98"/>
      <c r="C69" s="54" t="str">
        <f>IF('Employees &amp; Annualized Expenses'!$G$47=0,"",'Employees &amp; Annualized Expenses'!$G$47)</f>
        <v/>
      </c>
      <c r="D69" s="2"/>
      <c r="E69" s="2"/>
      <c r="F69" s="2"/>
      <c r="G69" s="72"/>
      <c r="H69" s="103" t="str">
        <f>IF(SUM(D69:G69)=0,"",SUM(D69:G69))</f>
        <v/>
      </c>
      <c r="I69" s="104"/>
    </row>
    <row r="70" spans="1:14" thickBot="1" x14ac:dyDescent="0.3">
      <c r="A70" s="99" t="s">
        <v>74</v>
      </c>
      <c r="B70" s="100"/>
      <c r="C70" s="55" t="str">
        <f>IF(SUM(C67:C69)=0,"",SUM(C67:C69))</f>
        <v/>
      </c>
      <c r="D70" s="55" t="str">
        <f>IF(SUM(D67:D69)=0,"",SUM(D67:D69))</f>
        <v/>
      </c>
      <c r="E70" s="55" t="str">
        <f>IF(SUM(E67:E69)=0,"",SUM(E67:E69))</f>
        <v/>
      </c>
      <c r="F70" s="55" t="str">
        <f>IF(SUM(F67:F69)=0,"",SUM(F67:F69))</f>
        <v/>
      </c>
      <c r="G70" s="56" t="str">
        <f>IF(SUM(G67:G69)=0,"",SUM(G67:G69))</f>
        <v/>
      </c>
      <c r="H70" s="107" t="str">
        <f>IF(SUM(D70:G70)=0,"",SUM(D70:G70))</f>
        <v/>
      </c>
      <c r="I70" s="108"/>
    </row>
    <row r="71" spans="1:14" x14ac:dyDescent="0.25">
      <c r="K71" s="18"/>
      <c r="L71" s="18"/>
      <c r="M71" s="18"/>
      <c r="N71" s="18"/>
    </row>
    <row r="72" spans="1:14" ht="16.5" thickBot="1" x14ac:dyDescent="0.3"/>
    <row r="73" spans="1:14" x14ac:dyDescent="0.25">
      <c r="K73" s="57" t="s">
        <v>10</v>
      </c>
      <c r="L73" s="58" t="s">
        <v>15</v>
      </c>
      <c r="M73" s="59" t="s">
        <v>16</v>
      </c>
      <c r="N73" s="60" t="s">
        <v>9</v>
      </c>
    </row>
    <row r="74" spans="1:14" ht="16.5" thickBot="1" x14ac:dyDescent="0.3">
      <c r="K74" s="61" t="s">
        <v>11</v>
      </c>
      <c r="L74" s="62" t="s">
        <v>17</v>
      </c>
      <c r="M74" s="63">
        <v>8</v>
      </c>
      <c r="N74" s="64">
        <v>1</v>
      </c>
    </row>
    <row r="75" spans="1:14" x14ac:dyDescent="0.25">
      <c r="K75" s="57" t="s">
        <v>107</v>
      </c>
      <c r="L75" s="62" t="s">
        <v>18</v>
      </c>
      <c r="M75" s="63">
        <v>6</v>
      </c>
      <c r="N75" s="64">
        <v>2</v>
      </c>
    </row>
    <row r="76" spans="1:14" ht="16.5" thickBot="1" x14ac:dyDescent="0.3">
      <c r="K76" s="65">
        <v>50000</v>
      </c>
      <c r="L76" s="62" t="s">
        <v>19</v>
      </c>
      <c r="M76" s="63">
        <v>3</v>
      </c>
      <c r="N76" s="64">
        <v>3</v>
      </c>
    </row>
    <row r="77" spans="1:14" x14ac:dyDescent="0.25">
      <c r="L77" s="62" t="s">
        <v>20</v>
      </c>
      <c r="M77" s="63">
        <v>8</v>
      </c>
      <c r="N77" s="64">
        <v>4</v>
      </c>
    </row>
    <row r="78" spans="1:14" x14ac:dyDescent="0.25">
      <c r="L78" s="62" t="s">
        <v>21</v>
      </c>
      <c r="M78" s="63">
        <v>2</v>
      </c>
      <c r="N78" s="64">
        <v>5</v>
      </c>
    </row>
    <row r="79" spans="1:14" x14ac:dyDescent="0.25">
      <c r="L79" s="62" t="s">
        <v>22</v>
      </c>
      <c r="M79" s="63">
        <v>8</v>
      </c>
      <c r="N79" s="64">
        <v>6</v>
      </c>
    </row>
    <row r="80" spans="1:14" x14ac:dyDescent="0.25">
      <c r="L80" s="62" t="s">
        <v>23</v>
      </c>
      <c r="M80" s="63">
        <v>2</v>
      </c>
      <c r="N80" s="64">
        <v>7</v>
      </c>
    </row>
    <row r="81" spans="12:14" x14ac:dyDescent="0.25">
      <c r="L81" s="62" t="s">
        <v>24</v>
      </c>
      <c r="M81" s="63">
        <v>7</v>
      </c>
      <c r="N81" s="64">
        <v>8</v>
      </c>
    </row>
    <row r="82" spans="12:14" x14ac:dyDescent="0.25">
      <c r="L82" s="62" t="s">
        <v>25</v>
      </c>
      <c r="M82" s="63">
        <v>5</v>
      </c>
      <c r="N82" s="64">
        <v>9</v>
      </c>
    </row>
    <row r="83" spans="12:14" x14ac:dyDescent="0.25">
      <c r="L83" s="62" t="s">
        <v>26</v>
      </c>
      <c r="M83" s="63">
        <v>3</v>
      </c>
      <c r="N83" s="64">
        <v>10</v>
      </c>
    </row>
    <row r="84" spans="12:14" x14ac:dyDescent="0.25">
      <c r="L84" s="62" t="s">
        <v>27</v>
      </c>
      <c r="M84" s="63">
        <v>6</v>
      </c>
      <c r="N84" s="64">
        <v>11</v>
      </c>
    </row>
    <row r="85" spans="12:14" x14ac:dyDescent="0.25">
      <c r="L85" s="62" t="s">
        <v>28</v>
      </c>
      <c r="M85" s="63">
        <v>1</v>
      </c>
      <c r="N85" s="64">
        <v>12</v>
      </c>
    </row>
    <row r="86" spans="12:14" x14ac:dyDescent="0.25">
      <c r="L86" s="62" t="s">
        <v>29</v>
      </c>
      <c r="M86" s="63">
        <v>8</v>
      </c>
      <c r="N86" s="64">
        <v>13</v>
      </c>
    </row>
    <row r="87" spans="12:14" x14ac:dyDescent="0.25">
      <c r="L87" s="62" t="s">
        <v>30</v>
      </c>
      <c r="M87" s="63">
        <v>3</v>
      </c>
      <c r="N87" s="64">
        <v>14</v>
      </c>
    </row>
    <row r="88" spans="12:14" x14ac:dyDescent="0.25">
      <c r="L88" s="62" t="s">
        <v>31</v>
      </c>
      <c r="M88" s="63">
        <v>7</v>
      </c>
      <c r="N88" s="64">
        <v>15</v>
      </c>
    </row>
    <row r="89" spans="12:14" x14ac:dyDescent="0.25">
      <c r="L89" s="62" t="s">
        <v>32</v>
      </c>
      <c r="M89" s="63">
        <v>6</v>
      </c>
      <c r="N89" s="64">
        <v>16</v>
      </c>
    </row>
    <row r="90" spans="12:14" x14ac:dyDescent="0.25">
      <c r="L90" s="62" t="s">
        <v>33</v>
      </c>
      <c r="M90" s="63">
        <v>8</v>
      </c>
      <c r="N90" s="64">
        <v>17</v>
      </c>
    </row>
    <row r="91" spans="12:14" x14ac:dyDescent="0.25">
      <c r="L91" s="62" t="s">
        <v>34</v>
      </c>
      <c r="M91" s="63">
        <v>4</v>
      </c>
      <c r="N91" s="64">
        <v>18</v>
      </c>
    </row>
    <row r="92" spans="12:14" x14ac:dyDescent="0.25">
      <c r="L92" s="62" t="s">
        <v>35</v>
      </c>
      <c r="M92" s="63">
        <v>7</v>
      </c>
      <c r="N92" s="64">
        <v>19</v>
      </c>
    </row>
    <row r="93" spans="12:14" x14ac:dyDescent="0.25">
      <c r="L93" s="62" t="s">
        <v>36</v>
      </c>
      <c r="M93" s="63">
        <v>6</v>
      </c>
      <c r="N93" s="64">
        <v>20</v>
      </c>
    </row>
    <row r="94" spans="12:14" x14ac:dyDescent="0.25">
      <c r="L94" s="62" t="s">
        <v>37</v>
      </c>
      <c r="M94" s="63">
        <v>8</v>
      </c>
      <c r="N94" s="64">
        <v>21</v>
      </c>
    </row>
    <row r="95" spans="12:14" x14ac:dyDescent="0.25">
      <c r="L95" s="62" t="s">
        <v>38</v>
      </c>
      <c r="M95" s="63">
        <v>7</v>
      </c>
      <c r="N95" s="64">
        <v>22</v>
      </c>
    </row>
    <row r="96" spans="12:14" x14ac:dyDescent="0.25">
      <c r="L96" s="62" t="s">
        <v>39</v>
      </c>
      <c r="M96" s="63">
        <v>6</v>
      </c>
      <c r="N96" s="64">
        <v>23</v>
      </c>
    </row>
    <row r="97" spans="12:14" x14ac:dyDescent="0.25">
      <c r="L97" s="62" t="s">
        <v>40</v>
      </c>
      <c r="M97" s="63">
        <v>6</v>
      </c>
      <c r="N97" s="64">
        <v>24</v>
      </c>
    </row>
    <row r="98" spans="12:14" x14ac:dyDescent="0.25">
      <c r="L98" s="62" t="s">
        <v>41</v>
      </c>
      <c r="M98" s="63">
        <v>2</v>
      </c>
      <c r="N98" s="64">
        <v>25</v>
      </c>
    </row>
    <row r="99" spans="12:14" x14ac:dyDescent="0.25">
      <c r="L99" s="62" t="s">
        <v>42</v>
      </c>
      <c r="M99" s="63">
        <v>6</v>
      </c>
      <c r="N99" s="64">
        <v>26</v>
      </c>
    </row>
    <row r="100" spans="12:14" x14ac:dyDescent="0.25">
      <c r="L100" s="62" t="s">
        <v>43</v>
      </c>
      <c r="M100" s="63">
        <v>1</v>
      </c>
      <c r="N100" s="64">
        <v>27</v>
      </c>
    </row>
    <row r="101" spans="12:14" x14ac:dyDescent="0.25">
      <c r="L101" s="62" t="s">
        <v>44</v>
      </c>
      <c r="M101" s="63">
        <v>7</v>
      </c>
      <c r="N101" s="64">
        <v>28</v>
      </c>
    </row>
    <row r="102" spans="12:14" x14ac:dyDescent="0.25">
      <c r="L102" s="62" t="s">
        <v>45</v>
      </c>
      <c r="M102" s="63">
        <v>7</v>
      </c>
      <c r="N102" s="64">
        <v>29</v>
      </c>
    </row>
    <row r="103" spans="12:14" x14ac:dyDescent="0.25">
      <c r="L103" s="62" t="s">
        <v>46</v>
      </c>
      <c r="M103" s="63">
        <v>7</v>
      </c>
      <c r="N103" s="64">
        <v>30</v>
      </c>
    </row>
    <row r="104" spans="12:14" x14ac:dyDescent="0.25">
      <c r="L104" s="62" t="s">
        <v>47</v>
      </c>
      <c r="M104" s="63">
        <v>2</v>
      </c>
      <c r="N104" s="64">
        <v>31</v>
      </c>
    </row>
    <row r="105" spans="12:14" x14ac:dyDescent="0.25">
      <c r="L105" s="62" t="s">
        <v>48</v>
      </c>
      <c r="M105" s="63">
        <v>4</v>
      </c>
      <c r="N105" s="64">
        <v>32</v>
      </c>
    </row>
    <row r="106" spans="12:14" x14ac:dyDescent="0.25">
      <c r="L106" s="62" t="s">
        <v>49</v>
      </c>
      <c r="M106" s="63">
        <v>7</v>
      </c>
      <c r="N106" s="64">
        <v>33</v>
      </c>
    </row>
    <row r="107" spans="12:14" x14ac:dyDescent="0.25">
      <c r="L107" s="62" t="s">
        <v>50</v>
      </c>
      <c r="M107" s="63">
        <v>4</v>
      </c>
      <c r="N107" s="64">
        <v>34</v>
      </c>
    </row>
    <row r="108" spans="12:14" x14ac:dyDescent="0.25">
      <c r="L108" s="62" t="s">
        <v>51</v>
      </c>
      <c r="M108" s="63">
        <v>2</v>
      </c>
      <c r="N108" s="64">
        <v>35</v>
      </c>
    </row>
    <row r="109" spans="12:14" x14ac:dyDescent="0.25">
      <c r="L109" s="62" t="s">
        <v>52</v>
      </c>
      <c r="M109" s="63">
        <v>3</v>
      </c>
      <c r="N109" s="64">
        <v>36</v>
      </c>
    </row>
    <row r="110" spans="12:14" x14ac:dyDescent="0.25">
      <c r="L110" s="62" t="s">
        <v>53</v>
      </c>
      <c r="M110" s="63">
        <v>5</v>
      </c>
      <c r="N110" s="64">
        <v>37</v>
      </c>
    </row>
    <row r="111" spans="12:14" x14ac:dyDescent="0.25">
      <c r="L111" s="62" t="s">
        <v>54</v>
      </c>
      <c r="M111" s="63">
        <v>2</v>
      </c>
      <c r="N111" s="64">
        <v>38</v>
      </c>
    </row>
    <row r="112" spans="12:14" x14ac:dyDescent="0.25">
      <c r="L112" s="62" t="s">
        <v>55</v>
      </c>
      <c r="M112" s="63">
        <v>5</v>
      </c>
      <c r="N112" s="64">
        <v>39</v>
      </c>
    </row>
    <row r="113" spans="12:14" x14ac:dyDescent="0.25">
      <c r="L113" s="62" t="s">
        <v>56</v>
      </c>
      <c r="M113" s="63">
        <v>3</v>
      </c>
      <c r="N113" s="64">
        <v>40</v>
      </c>
    </row>
    <row r="114" spans="12:14" x14ac:dyDescent="0.25">
      <c r="L114" s="62" t="s">
        <v>57</v>
      </c>
      <c r="M114" s="63">
        <v>5</v>
      </c>
      <c r="N114" s="64">
        <v>41</v>
      </c>
    </row>
    <row r="115" spans="12:14" x14ac:dyDescent="0.25">
      <c r="L115" s="62" t="s">
        <v>58</v>
      </c>
      <c r="M115" s="63">
        <v>7</v>
      </c>
      <c r="N115" s="64">
        <v>42</v>
      </c>
    </row>
    <row r="116" spans="12:14" x14ac:dyDescent="0.25">
      <c r="L116" s="62" t="s">
        <v>59</v>
      </c>
      <c r="M116" s="63">
        <v>7</v>
      </c>
      <c r="N116" s="64">
        <v>43</v>
      </c>
    </row>
    <row r="117" spans="12:14" x14ac:dyDescent="0.25">
      <c r="L117" s="62" t="s">
        <v>60</v>
      </c>
      <c r="M117" s="63">
        <v>8</v>
      </c>
      <c r="N117" s="64">
        <v>44</v>
      </c>
    </row>
    <row r="118" spans="12:14" x14ac:dyDescent="0.25">
      <c r="L118" s="62" t="s">
        <v>61</v>
      </c>
      <c r="M118" s="63">
        <v>8</v>
      </c>
      <c r="N118" s="64">
        <v>45</v>
      </c>
    </row>
    <row r="119" spans="12:14" x14ac:dyDescent="0.25">
      <c r="L119" s="62" t="s">
        <v>62</v>
      </c>
      <c r="M119" s="63">
        <v>5</v>
      </c>
      <c r="N119" s="64">
        <v>46</v>
      </c>
    </row>
    <row r="120" spans="12:14" ht="16.5" thickBot="1" x14ac:dyDescent="0.3">
      <c r="L120" s="62" t="s">
        <v>63</v>
      </c>
      <c r="M120" s="63">
        <v>6</v>
      </c>
      <c r="N120" s="61">
        <v>47</v>
      </c>
    </row>
    <row r="121" spans="12:14" x14ac:dyDescent="0.25">
      <c r="L121" s="62" t="s">
        <v>64</v>
      </c>
      <c r="M121" s="63">
        <v>3</v>
      </c>
    </row>
    <row r="122" spans="12:14" x14ac:dyDescent="0.25">
      <c r="L122" s="62" t="s">
        <v>65</v>
      </c>
      <c r="M122" s="63">
        <v>5</v>
      </c>
    </row>
    <row r="123" spans="12:14" x14ac:dyDescent="0.25">
      <c r="L123" s="62" t="s">
        <v>66</v>
      </c>
      <c r="M123" s="63">
        <v>4</v>
      </c>
    </row>
    <row r="124" spans="12:14" x14ac:dyDescent="0.25">
      <c r="L124" s="62" t="s">
        <v>67</v>
      </c>
      <c r="M124" s="63">
        <v>2</v>
      </c>
    </row>
    <row r="125" spans="12:14" x14ac:dyDescent="0.25">
      <c r="L125" s="62" t="s">
        <v>68</v>
      </c>
      <c r="M125" s="63">
        <v>6</v>
      </c>
    </row>
    <row r="126" spans="12:14" ht="16.5" thickBot="1" x14ac:dyDescent="0.3">
      <c r="L126" s="66" t="s">
        <v>69</v>
      </c>
      <c r="M126" s="67">
        <v>1</v>
      </c>
    </row>
  </sheetData>
  <sheetProtection algorithmName="SHA-512" hashValue="qaJHVx9DA4aTJ0lsoYGvkijj1sWSPYSUPDKdbxzWxG3s/6JJWoAzGdz4X8iMVHk+fZoBk1iFvnc68tjrLyOyZg==" saltValue="uz0034O7JL9EQnTGviweEA==" spinCount="100000" sheet="1" objects="1" scenarios="1"/>
  <dataConsolidate/>
  <mergeCells count="111">
    <mergeCell ref="B53:C53"/>
    <mergeCell ref="B54:G54"/>
    <mergeCell ref="B55:G55"/>
    <mergeCell ref="B61:G61"/>
    <mergeCell ref="B58:G58"/>
    <mergeCell ref="A1:I1"/>
    <mergeCell ref="A7:B7"/>
    <mergeCell ref="A8:B8"/>
    <mergeCell ref="A3:I3"/>
    <mergeCell ref="B36:G36"/>
    <mergeCell ref="A5:B5"/>
    <mergeCell ref="C11:D11"/>
    <mergeCell ref="C7:I7"/>
    <mergeCell ref="C8:I8"/>
    <mergeCell ref="C9:I9"/>
    <mergeCell ref="A11:B11"/>
    <mergeCell ref="C10:E10"/>
    <mergeCell ref="A9:B9"/>
    <mergeCell ref="A10:B10"/>
    <mergeCell ref="H50:I50"/>
    <mergeCell ref="H51:I51"/>
    <mergeCell ref="H54:I54"/>
    <mergeCell ref="B19:G19"/>
    <mergeCell ref="H19:I19"/>
    <mergeCell ref="B20:G20"/>
    <mergeCell ref="H20:I20"/>
    <mergeCell ref="B21:G21"/>
    <mergeCell ref="B38:G38"/>
    <mergeCell ref="B45:G45"/>
    <mergeCell ref="B50:G50"/>
    <mergeCell ref="B51:G51"/>
    <mergeCell ref="B14:G14"/>
    <mergeCell ref="H14:I14"/>
    <mergeCell ref="B15:G15"/>
    <mergeCell ref="H15:I15"/>
    <mergeCell ref="B16:G16"/>
    <mergeCell ref="H16:I16"/>
    <mergeCell ref="B17:G17"/>
    <mergeCell ref="H17:I17"/>
    <mergeCell ref="B18:G18"/>
    <mergeCell ref="H18:I18"/>
    <mergeCell ref="B28:G28"/>
    <mergeCell ref="B27:G27"/>
    <mergeCell ref="B26:G26"/>
    <mergeCell ref="B25:G25"/>
    <mergeCell ref="B24:G24"/>
    <mergeCell ref="H31:I31"/>
    <mergeCell ref="H30:I30"/>
    <mergeCell ref="H29:I29"/>
    <mergeCell ref="H28:I28"/>
    <mergeCell ref="H27:I27"/>
    <mergeCell ref="H26:I26"/>
    <mergeCell ref="H25:I25"/>
    <mergeCell ref="H24:I24"/>
    <mergeCell ref="H34:I34"/>
    <mergeCell ref="B35:G35"/>
    <mergeCell ref="H35:I35"/>
    <mergeCell ref="H36:I36"/>
    <mergeCell ref="B37:G37"/>
    <mergeCell ref="H37:I37"/>
    <mergeCell ref="B31:G31"/>
    <mergeCell ref="B30:G30"/>
    <mergeCell ref="B29:G29"/>
    <mergeCell ref="A69:B69"/>
    <mergeCell ref="A70:B70"/>
    <mergeCell ref="F43:G43"/>
    <mergeCell ref="H69:I69"/>
    <mergeCell ref="H68:I68"/>
    <mergeCell ref="H67:I67"/>
    <mergeCell ref="H70:I70"/>
    <mergeCell ref="H61:I61"/>
    <mergeCell ref="H55:I55"/>
    <mergeCell ref="B56:G56"/>
    <mergeCell ref="H56:I56"/>
    <mergeCell ref="B57:G57"/>
    <mergeCell ref="H57:I57"/>
    <mergeCell ref="H58:I58"/>
    <mergeCell ref="B59:G59"/>
    <mergeCell ref="H59:I59"/>
    <mergeCell ref="B60:G60"/>
    <mergeCell ref="H60:I60"/>
    <mergeCell ref="H45:I45"/>
    <mergeCell ref="B46:G46"/>
    <mergeCell ref="H46:I46"/>
    <mergeCell ref="B47:G47"/>
    <mergeCell ref="H47:I47"/>
    <mergeCell ref="B48:G48"/>
    <mergeCell ref="C65:C66"/>
    <mergeCell ref="F5:G5"/>
    <mergeCell ref="G11:H11"/>
    <mergeCell ref="H66:I66"/>
    <mergeCell ref="A63:I63"/>
    <mergeCell ref="A64:I64"/>
    <mergeCell ref="C5:D5"/>
    <mergeCell ref="A67:B67"/>
    <mergeCell ref="A68:B68"/>
    <mergeCell ref="H48:I48"/>
    <mergeCell ref="B49:G49"/>
    <mergeCell ref="H49:I49"/>
    <mergeCell ref="H38:I38"/>
    <mergeCell ref="B39:G39"/>
    <mergeCell ref="H39:I39"/>
    <mergeCell ref="B40:G40"/>
    <mergeCell ref="H40:I40"/>
    <mergeCell ref="B41:G41"/>
    <mergeCell ref="H41:I41"/>
    <mergeCell ref="B43:C43"/>
    <mergeCell ref="B44:G44"/>
    <mergeCell ref="H44:I44"/>
    <mergeCell ref="H21:I21"/>
    <mergeCell ref="B34:G34"/>
  </mergeCells>
  <phoneticPr fontId="8" type="noConversion"/>
  <dataValidations count="2">
    <dataValidation type="list" allowBlank="1" showInputMessage="1" showErrorMessage="1" sqref="I11" xr:uid="{5DF1BD73-3631-4C26-9335-C4D309166E94}">
      <formula1>$N$74:$N$120</formula1>
    </dataValidation>
    <dataValidation type="list" allowBlank="1" showInputMessage="1" showErrorMessage="1" sqref="C11" xr:uid="{AF95F84B-569A-4EFC-BC6E-2CD70A25CA89}">
      <formula1>$L$74:$L$126</formula1>
    </dataValidation>
  </dataValidations>
  <hyperlinks>
    <hyperlink ref="G11" r:id="rId1" display="Legislative District:" xr:uid="{75B7E800-45C1-4637-AEBC-07BDE1B31997}"/>
  </hyperlinks>
  <printOptions horizontalCentered="1"/>
  <pageMargins left="0.25" right="0.25" top="0.5" bottom="0.25" header="0.3" footer="0.3"/>
  <pageSetup fitToHeight="2" orientation="portrait" horizontalDpi="1200" verticalDpi="0" r:id="rId2"/>
  <rowBreaks count="1" manualBreakCount="1">
    <brk id="5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951A2-5601-43B1-AAF0-0D6493D761D1}">
  <sheetPr>
    <pageSetUpPr fitToPage="1"/>
  </sheetPr>
  <dimension ref="A1:K48"/>
  <sheetViews>
    <sheetView zoomScaleNormal="100" workbookViewId="0">
      <selection activeCell="B7" sqref="B7:C7"/>
    </sheetView>
  </sheetViews>
  <sheetFormatPr defaultRowHeight="15" x14ac:dyDescent="0.25"/>
  <cols>
    <col min="1" max="1" width="3.7109375" customWidth="1"/>
    <col min="3" max="3" width="18.7109375" customWidth="1"/>
    <col min="4" max="5" width="14.7109375" customWidth="1"/>
    <col min="6" max="6" width="18.85546875" customWidth="1"/>
    <col min="7" max="7" width="14.7109375" customWidth="1"/>
    <col min="8" max="8" width="16.7109375" customWidth="1"/>
  </cols>
  <sheetData>
    <row r="1" spans="1:11" ht="18.75" x14ac:dyDescent="0.3">
      <c r="A1" s="142" t="s">
        <v>110</v>
      </c>
      <c r="B1" s="142"/>
      <c r="C1" s="142"/>
      <c r="D1" s="142"/>
      <c r="E1" s="142"/>
      <c r="F1" s="142"/>
      <c r="G1" s="142"/>
      <c r="H1" s="142"/>
      <c r="I1" s="14"/>
      <c r="J1" s="14"/>
      <c r="K1" s="14"/>
    </row>
    <row r="2" spans="1:11" ht="9.9499999999999993" customHeight="1" x14ac:dyDescent="0.3">
      <c r="A2" s="10"/>
      <c r="B2" s="10"/>
      <c r="C2" s="10"/>
      <c r="D2" s="10"/>
      <c r="E2" s="10"/>
      <c r="F2" s="10"/>
      <c r="G2" s="10"/>
    </row>
    <row r="3" spans="1:11" x14ac:dyDescent="0.25">
      <c r="A3" s="84" t="s">
        <v>6</v>
      </c>
      <c r="B3" s="84"/>
      <c r="C3" s="186" t="str">
        <f>IF(Financials!$C$5="","",Financials!$C$5)</f>
        <v/>
      </c>
      <c r="D3" s="187"/>
      <c r="E3" s="7" t="s">
        <v>80</v>
      </c>
      <c r="F3" s="188" t="str">
        <f>IF(Financials!$C$7="","",Financials!$C$7)</f>
        <v/>
      </c>
      <c r="G3" s="189"/>
      <c r="H3" s="190"/>
    </row>
    <row r="5" spans="1:11" ht="60" customHeight="1" x14ac:dyDescent="0.25">
      <c r="A5" s="185" t="s">
        <v>112</v>
      </c>
      <c r="B5" s="185"/>
      <c r="C5" s="185"/>
      <c r="D5" s="185"/>
      <c r="E5" s="185"/>
      <c r="F5" s="185"/>
      <c r="G5" s="185"/>
      <c r="H5" s="185"/>
      <c r="I5" s="13"/>
      <c r="J5" s="13"/>
    </row>
    <row r="6" spans="1:11" ht="45.75" thickBot="1" x14ac:dyDescent="0.3">
      <c r="D6" s="15" t="s">
        <v>113</v>
      </c>
      <c r="E6" s="15" t="s">
        <v>115</v>
      </c>
      <c r="F6" s="15" t="s">
        <v>116</v>
      </c>
      <c r="G6" s="15" t="s">
        <v>117</v>
      </c>
      <c r="H6" s="15" t="s">
        <v>118</v>
      </c>
    </row>
    <row r="7" spans="1:11" x14ac:dyDescent="0.25">
      <c r="A7" s="175">
        <v>1</v>
      </c>
      <c r="B7" s="177" t="s">
        <v>104</v>
      </c>
      <c r="C7" s="178"/>
      <c r="D7" s="167"/>
      <c r="E7" s="179"/>
      <c r="F7" s="179"/>
      <c r="G7" s="179"/>
      <c r="H7" s="169" t="str">
        <f>IF((D7*E7+F7+G7)=0,"",D7*E7+F7+G7)</f>
        <v/>
      </c>
    </row>
    <row r="8" spans="1:11" ht="15.75" thickBot="1" x14ac:dyDescent="0.3">
      <c r="A8" s="183"/>
      <c r="B8" s="173" t="s">
        <v>105</v>
      </c>
      <c r="C8" s="174"/>
      <c r="D8" s="181"/>
      <c r="E8" s="184"/>
      <c r="F8" s="184"/>
      <c r="G8" s="184"/>
      <c r="H8" s="182"/>
    </row>
    <row r="9" spans="1:11" x14ac:dyDescent="0.25">
      <c r="A9" s="175">
        <v>2</v>
      </c>
      <c r="B9" s="177"/>
      <c r="C9" s="178"/>
      <c r="D9" s="167"/>
      <c r="E9" s="179"/>
      <c r="F9" s="179"/>
      <c r="G9" s="179"/>
      <c r="H9" s="169" t="str">
        <f t="shared" ref="H9" si="0">IF((D9*E9+F9+G9)=0,"",D9*E9+F9+G9)</f>
        <v/>
      </c>
    </row>
    <row r="10" spans="1:11" ht="15.75" thickBot="1" x14ac:dyDescent="0.3">
      <c r="A10" s="176"/>
      <c r="B10" s="171"/>
      <c r="C10" s="172"/>
      <c r="D10" s="168"/>
      <c r="E10" s="180"/>
      <c r="F10" s="180"/>
      <c r="G10" s="180"/>
      <c r="H10" s="170"/>
    </row>
    <row r="11" spans="1:11" x14ac:dyDescent="0.25">
      <c r="A11" s="175">
        <v>3</v>
      </c>
      <c r="B11" s="177"/>
      <c r="C11" s="178"/>
      <c r="D11" s="167"/>
      <c r="E11" s="179"/>
      <c r="F11" s="179"/>
      <c r="G11" s="179"/>
      <c r="H11" s="169" t="str">
        <f t="shared" ref="H11" si="1">IF((D11*E11+F11+G11)=0,"",D11*E11+F11+G11)</f>
        <v/>
      </c>
    </row>
    <row r="12" spans="1:11" ht="15.75" thickBot="1" x14ac:dyDescent="0.3">
      <c r="A12" s="183"/>
      <c r="B12" s="173"/>
      <c r="C12" s="174"/>
      <c r="D12" s="181"/>
      <c r="E12" s="184"/>
      <c r="F12" s="184"/>
      <c r="G12" s="184"/>
      <c r="H12" s="182"/>
    </row>
    <row r="13" spans="1:11" x14ac:dyDescent="0.25">
      <c r="A13" s="175">
        <v>4</v>
      </c>
      <c r="B13" s="177"/>
      <c r="C13" s="178"/>
      <c r="D13" s="167"/>
      <c r="E13" s="179"/>
      <c r="F13" s="179"/>
      <c r="G13" s="179"/>
      <c r="H13" s="169" t="str">
        <f t="shared" ref="H13" si="2">IF((D13*E13+F13+G13)=0,"",D13*E13+F13+G13)</f>
        <v/>
      </c>
    </row>
    <row r="14" spans="1:11" ht="15.75" thickBot="1" x14ac:dyDescent="0.3">
      <c r="A14" s="183"/>
      <c r="B14" s="173"/>
      <c r="C14" s="174"/>
      <c r="D14" s="181"/>
      <c r="E14" s="184"/>
      <c r="F14" s="184"/>
      <c r="G14" s="184"/>
      <c r="H14" s="182"/>
    </row>
    <row r="15" spans="1:11" x14ac:dyDescent="0.25">
      <c r="A15" s="175">
        <v>5</v>
      </c>
      <c r="B15" s="177"/>
      <c r="C15" s="178"/>
      <c r="D15" s="167"/>
      <c r="E15" s="179"/>
      <c r="F15" s="179"/>
      <c r="G15" s="179"/>
      <c r="H15" s="169" t="str">
        <f t="shared" ref="H15" si="3">IF((D15*E15+F15+G15)=0,"",D15*E15+F15+G15)</f>
        <v/>
      </c>
    </row>
    <row r="16" spans="1:11" ht="15.75" thickBot="1" x14ac:dyDescent="0.3">
      <c r="A16" s="183"/>
      <c r="B16" s="173"/>
      <c r="C16" s="174"/>
      <c r="D16" s="181"/>
      <c r="E16" s="184"/>
      <c r="F16" s="184"/>
      <c r="G16" s="184"/>
      <c r="H16" s="182"/>
    </row>
    <row r="17" spans="1:8" x14ac:dyDescent="0.25">
      <c r="A17" s="175">
        <v>6</v>
      </c>
      <c r="B17" s="177"/>
      <c r="C17" s="178"/>
      <c r="D17" s="167"/>
      <c r="E17" s="179"/>
      <c r="F17" s="179"/>
      <c r="G17" s="179"/>
      <c r="H17" s="169" t="str">
        <f t="shared" ref="H17" si="4">IF((D17*E17+F17+G17)=0,"",D17*E17+F17+G17)</f>
        <v/>
      </c>
    </row>
    <row r="18" spans="1:8" ht="15.75" thickBot="1" x14ac:dyDescent="0.3">
      <c r="A18" s="183"/>
      <c r="B18" s="173"/>
      <c r="C18" s="174"/>
      <c r="D18" s="181"/>
      <c r="E18" s="184"/>
      <c r="F18" s="184"/>
      <c r="G18" s="184"/>
      <c r="H18" s="182"/>
    </row>
    <row r="19" spans="1:8" x14ac:dyDescent="0.25">
      <c r="A19" s="175">
        <v>7</v>
      </c>
      <c r="B19" s="177"/>
      <c r="C19" s="178"/>
      <c r="D19" s="167"/>
      <c r="E19" s="179"/>
      <c r="F19" s="179"/>
      <c r="G19" s="179"/>
      <c r="H19" s="169" t="str">
        <f t="shared" ref="H19" si="5">IF((D19*E19+F19+G19)=0,"",D19*E19+F19+G19)</f>
        <v/>
      </c>
    </row>
    <row r="20" spans="1:8" ht="15.75" thickBot="1" x14ac:dyDescent="0.3">
      <c r="A20" s="183"/>
      <c r="B20" s="173"/>
      <c r="C20" s="174"/>
      <c r="D20" s="181"/>
      <c r="E20" s="184"/>
      <c r="F20" s="184"/>
      <c r="G20" s="184"/>
      <c r="H20" s="182"/>
    </row>
    <row r="21" spans="1:8" x14ac:dyDescent="0.25">
      <c r="A21" s="175">
        <v>8</v>
      </c>
      <c r="B21" s="177"/>
      <c r="C21" s="178"/>
      <c r="D21" s="167"/>
      <c r="E21" s="179"/>
      <c r="F21" s="179"/>
      <c r="G21" s="179"/>
      <c r="H21" s="169" t="str">
        <f t="shared" ref="H21" si="6">IF((D21*E21+F21+G21)=0,"",D21*E21+F21+G21)</f>
        <v/>
      </c>
    </row>
    <row r="22" spans="1:8" ht="15.75" thickBot="1" x14ac:dyDescent="0.3">
      <c r="A22" s="183"/>
      <c r="B22" s="173"/>
      <c r="C22" s="174"/>
      <c r="D22" s="181"/>
      <c r="E22" s="184"/>
      <c r="F22" s="184"/>
      <c r="G22" s="184"/>
      <c r="H22" s="182"/>
    </row>
    <row r="23" spans="1:8" x14ac:dyDescent="0.25">
      <c r="A23" s="175">
        <v>9</v>
      </c>
      <c r="B23" s="177"/>
      <c r="C23" s="178"/>
      <c r="D23" s="167"/>
      <c r="E23" s="179"/>
      <c r="F23" s="179"/>
      <c r="G23" s="179"/>
      <c r="H23" s="169" t="str">
        <f t="shared" ref="H23" si="7">IF((D23*E23+F23+G23)=0,"",D23*E23+F23+G23)</f>
        <v/>
      </c>
    </row>
    <row r="24" spans="1:8" ht="15.75" thickBot="1" x14ac:dyDescent="0.3">
      <c r="A24" s="183"/>
      <c r="B24" s="173"/>
      <c r="C24" s="174"/>
      <c r="D24" s="181"/>
      <c r="E24" s="184"/>
      <c r="F24" s="184"/>
      <c r="G24" s="184"/>
      <c r="H24" s="182"/>
    </row>
    <row r="25" spans="1:8" x14ac:dyDescent="0.25">
      <c r="A25" s="175">
        <v>10</v>
      </c>
      <c r="B25" s="177"/>
      <c r="C25" s="178"/>
      <c r="D25" s="167"/>
      <c r="E25" s="179"/>
      <c r="F25" s="179"/>
      <c r="G25" s="179"/>
      <c r="H25" s="169" t="str">
        <f t="shared" ref="H25" si="8">IF((D25*E25+F25+G25)=0,"",D25*E25+F25+G25)</f>
        <v/>
      </c>
    </row>
    <row r="26" spans="1:8" ht="15.75" thickBot="1" x14ac:dyDescent="0.3">
      <c r="A26" s="183"/>
      <c r="B26" s="173"/>
      <c r="C26" s="174"/>
      <c r="D26" s="181"/>
      <c r="E26" s="184"/>
      <c r="F26" s="184"/>
      <c r="G26" s="184"/>
      <c r="H26" s="182"/>
    </row>
    <row r="27" spans="1:8" x14ac:dyDescent="0.25">
      <c r="A27" s="175">
        <v>11</v>
      </c>
      <c r="B27" s="177"/>
      <c r="C27" s="178"/>
      <c r="D27" s="167"/>
      <c r="E27" s="179"/>
      <c r="F27" s="179"/>
      <c r="G27" s="179"/>
      <c r="H27" s="169" t="str">
        <f t="shared" ref="H27" si="9">IF((D27*E27+F27+G27)=0,"",D27*E27+F27+G27)</f>
        <v/>
      </c>
    </row>
    <row r="28" spans="1:8" ht="15.75" thickBot="1" x14ac:dyDescent="0.3">
      <c r="A28" s="183"/>
      <c r="B28" s="173"/>
      <c r="C28" s="174"/>
      <c r="D28" s="181"/>
      <c r="E28" s="184"/>
      <c r="F28" s="184"/>
      <c r="G28" s="184"/>
      <c r="H28" s="182"/>
    </row>
    <row r="29" spans="1:8" x14ac:dyDescent="0.25">
      <c r="A29" s="175">
        <v>12</v>
      </c>
      <c r="B29" s="177"/>
      <c r="C29" s="178"/>
      <c r="D29" s="167"/>
      <c r="E29" s="179"/>
      <c r="F29" s="179"/>
      <c r="G29" s="179"/>
      <c r="H29" s="169" t="str">
        <f t="shared" ref="H29" si="10">IF((D29*E29+F29+G29)=0,"",D29*E29+F29+G29)</f>
        <v/>
      </c>
    </row>
    <row r="30" spans="1:8" ht="15.75" thickBot="1" x14ac:dyDescent="0.3">
      <c r="A30" s="183"/>
      <c r="B30" s="173"/>
      <c r="C30" s="174"/>
      <c r="D30" s="181"/>
      <c r="E30" s="184"/>
      <c r="F30" s="184"/>
      <c r="G30" s="184"/>
      <c r="H30" s="182"/>
    </row>
    <row r="31" spans="1:8" x14ac:dyDescent="0.25">
      <c r="A31" s="175">
        <v>13</v>
      </c>
      <c r="B31" s="177"/>
      <c r="C31" s="178"/>
      <c r="D31" s="167"/>
      <c r="E31" s="179"/>
      <c r="F31" s="179"/>
      <c r="G31" s="179"/>
      <c r="H31" s="169" t="str">
        <f t="shared" ref="H31" si="11">IF((D31*E31+F31+G31)=0,"",D31*E31+F31+G31)</f>
        <v/>
      </c>
    </row>
    <row r="32" spans="1:8" ht="15.75" thickBot="1" x14ac:dyDescent="0.3">
      <c r="A32" s="183"/>
      <c r="B32" s="173"/>
      <c r="C32" s="174"/>
      <c r="D32" s="181"/>
      <c r="E32" s="184"/>
      <c r="F32" s="184"/>
      <c r="G32" s="184"/>
      <c r="H32" s="182"/>
    </row>
    <row r="33" spans="1:8" x14ac:dyDescent="0.25">
      <c r="A33" s="175">
        <v>14</v>
      </c>
      <c r="B33" s="177"/>
      <c r="C33" s="178"/>
      <c r="D33" s="167"/>
      <c r="E33" s="179"/>
      <c r="F33" s="179"/>
      <c r="G33" s="179"/>
      <c r="H33" s="169" t="str">
        <f t="shared" ref="H33" si="12">IF((D33*E33+F33+G33)=0,"",D33*E33+F33+G33)</f>
        <v/>
      </c>
    </row>
    <row r="34" spans="1:8" ht="15.75" thickBot="1" x14ac:dyDescent="0.3">
      <c r="A34" s="183"/>
      <c r="B34" s="173"/>
      <c r="C34" s="174"/>
      <c r="D34" s="181"/>
      <c r="E34" s="184"/>
      <c r="F34" s="184"/>
      <c r="G34" s="184"/>
      <c r="H34" s="182"/>
    </row>
    <row r="35" spans="1:8" x14ac:dyDescent="0.25">
      <c r="A35" s="175">
        <v>15</v>
      </c>
      <c r="B35" s="177"/>
      <c r="C35" s="178"/>
      <c r="D35" s="167"/>
      <c r="E35" s="179"/>
      <c r="F35" s="179"/>
      <c r="G35" s="179"/>
      <c r="H35" s="169" t="str">
        <f t="shared" ref="H35" si="13">IF((D35*E35+F35+G35)=0,"",D35*E35+F35+G35)</f>
        <v/>
      </c>
    </row>
    <row r="36" spans="1:8" ht="15.75" thickBot="1" x14ac:dyDescent="0.3">
      <c r="A36" s="183"/>
      <c r="B36" s="173"/>
      <c r="C36" s="174"/>
      <c r="D36" s="181"/>
      <c r="E36" s="184"/>
      <c r="F36" s="184"/>
      <c r="G36" s="184"/>
      <c r="H36" s="182"/>
    </row>
    <row r="37" spans="1:8" x14ac:dyDescent="0.25">
      <c r="A37" s="175">
        <v>16</v>
      </c>
      <c r="B37" s="177"/>
      <c r="C37" s="178"/>
      <c r="D37" s="167"/>
      <c r="E37" s="179"/>
      <c r="F37" s="179"/>
      <c r="G37" s="179"/>
      <c r="H37" s="169" t="str">
        <f t="shared" ref="H37" si="14">IF((D37*E37+F37+G37)=0,"",D37*E37+F37+G37)</f>
        <v/>
      </c>
    </row>
    <row r="38" spans="1:8" ht="15.75" thickBot="1" x14ac:dyDescent="0.3">
      <c r="A38" s="183"/>
      <c r="B38" s="173"/>
      <c r="C38" s="174"/>
      <c r="D38" s="181"/>
      <c r="E38" s="184"/>
      <c r="F38" s="184"/>
      <c r="G38" s="184"/>
      <c r="H38" s="182"/>
    </row>
    <row r="39" spans="1:8" x14ac:dyDescent="0.25">
      <c r="A39" s="175">
        <v>17</v>
      </c>
      <c r="B39" s="177"/>
      <c r="C39" s="178"/>
      <c r="D39" s="167"/>
      <c r="E39" s="179"/>
      <c r="F39" s="179"/>
      <c r="G39" s="179"/>
      <c r="H39" s="169" t="str">
        <f t="shared" ref="H39" si="15">IF((D39*E39+F39+G39)=0,"",D39*E39+F39+G39)</f>
        <v/>
      </c>
    </row>
    <row r="40" spans="1:8" ht="15.75" thickBot="1" x14ac:dyDescent="0.3">
      <c r="A40" s="183"/>
      <c r="B40" s="173"/>
      <c r="C40" s="174"/>
      <c r="D40" s="181"/>
      <c r="E40" s="184"/>
      <c r="F40" s="184"/>
      <c r="G40" s="184"/>
      <c r="H40" s="182"/>
    </row>
    <row r="41" spans="1:8" x14ac:dyDescent="0.25">
      <c r="A41" s="175">
        <v>18</v>
      </c>
      <c r="B41" s="177"/>
      <c r="C41" s="178"/>
      <c r="D41" s="167"/>
      <c r="E41" s="179"/>
      <c r="F41" s="179"/>
      <c r="G41" s="179"/>
      <c r="H41" s="169" t="str">
        <f t="shared" ref="H41" si="16">IF((D41*E41+F41+G41)=0,"",D41*E41+F41+G41)</f>
        <v/>
      </c>
    </row>
    <row r="42" spans="1:8" ht="15.75" thickBot="1" x14ac:dyDescent="0.3">
      <c r="A42" s="183"/>
      <c r="B42" s="173"/>
      <c r="C42" s="174"/>
      <c r="D42" s="181"/>
      <c r="E42" s="184"/>
      <c r="F42" s="184"/>
      <c r="G42" s="184"/>
      <c r="H42" s="182"/>
    </row>
    <row r="43" spans="1:8" x14ac:dyDescent="0.25">
      <c r="A43" s="175">
        <v>19</v>
      </c>
      <c r="B43" s="177"/>
      <c r="C43" s="178"/>
      <c r="D43" s="167"/>
      <c r="E43" s="179"/>
      <c r="F43" s="179"/>
      <c r="G43" s="179"/>
      <c r="H43" s="169" t="str">
        <f t="shared" ref="H43" si="17">IF((D43*E43+F43+G43)=0,"",D43*E43+F43+G43)</f>
        <v/>
      </c>
    </row>
    <row r="44" spans="1:8" ht="15.75" thickBot="1" x14ac:dyDescent="0.3">
      <c r="A44" s="183"/>
      <c r="B44" s="173"/>
      <c r="C44" s="174"/>
      <c r="D44" s="181"/>
      <c r="E44" s="184"/>
      <c r="F44" s="184"/>
      <c r="G44" s="184"/>
      <c r="H44" s="182"/>
    </row>
    <row r="45" spans="1:8" x14ac:dyDescent="0.25">
      <c r="A45" s="175">
        <v>20</v>
      </c>
      <c r="B45" s="177"/>
      <c r="C45" s="178"/>
      <c r="D45" s="167"/>
      <c r="E45" s="179"/>
      <c r="F45" s="179"/>
      <c r="G45" s="179"/>
      <c r="H45" s="169" t="str">
        <f t="shared" ref="H45" si="18">IF((D45*E45+F45+G45)=0,"",D45*E45+F45+G45)</f>
        <v/>
      </c>
    </row>
    <row r="46" spans="1:8" ht="15.75" thickBot="1" x14ac:dyDescent="0.3">
      <c r="A46" s="176"/>
      <c r="B46" s="171"/>
      <c r="C46" s="172"/>
      <c r="D46" s="168"/>
      <c r="E46" s="180"/>
      <c r="F46" s="180"/>
      <c r="G46" s="180"/>
      <c r="H46" s="170"/>
    </row>
    <row r="47" spans="1:8" x14ac:dyDescent="0.25">
      <c r="A47" s="163" t="s">
        <v>119</v>
      </c>
      <c r="B47" s="164"/>
      <c r="C47" s="164"/>
      <c r="D47" s="159"/>
      <c r="E47" s="161">
        <f>D7*E7+D9*E9+D11*E11+D13*E13+D15*E15+D17*E17+D19*E19+D21*E21+D23*E23+D25*E25+D27*E27+D29*E29+D31*E31+D33*E33+D35*E35+D37*E37+D39*E39+D41*E41+D43*E43+D45*E45</f>
        <v>0</v>
      </c>
      <c r="F47" s="161">
        <f>SUM($F$7:$F$46)</f>
        <v>0</v>
      </c>
      <c r="G47" s="161">
        <f>SUM($G$7:$G$46)</f>
        <v>0</v>
      </c>
      <c r="H47" s="157">
        <f>SUM($H$7:$H$46)</f>
        <v>0</v>
      </c>
    </row>
    <row r="48" spans="1:8" ht="15.75" thickBot="1" x14ac:dyDescent="0.3">
      <c r="A48" s="165"/>
      <c r="B48" s="166"/>
      <c r="C48" s="166"/>
      <c r="D48" s="160"/>
      <c r="E48" s="162"/>
      <c r="F48" s="162"/>
      <c r="G48" s="162"/>
      <c r="H48" s="158"/>
    </row>
  </sheetData>
  <sheetProtection algorithmName="SHA-512" hashValue="uQPQ5cWCmRCOKOPUO28ofq3WPaCQ2TxyB0UcM8Tcn4jTxVc3ompgsdxwcpCOc6u5L7kcNr1JSIVYYiahyxbQQA==" saltValue="WjPVEdjGtRadAFxwuc5fFA==" spinCount="100000" sheet="1" objects="1" scenarios="1"/>
  <mergeCells count="171">
    <mergeCell ref="A3:B3"/>
    <mergeCell ref="C3:D3"/>
    <mergeCell ref="F3:H3"/>
    <mergeCell ref="A1:H1"/>
    <mergeCell ref="A5:H5"/>
    <mergeCell ref="D7:D8"/>
    <mergeCell ref="H7:H8"/>
    <mergeCell ref="A9:A10"/>
    <mergeCell ref="B9:C9"/>
    <mergeCell ref="E9:E10"/>
    <mergeCell ref="F9:F10"/>
    <mergeCell ref="G9:G10"/>
    <mergeCell ref="G7:G8"/>
    <mergeCell ref="F7:F8"/>
    <mergeCell ref="E7:E8"/>
    <mergeCell ref="B8:C8"/>
    <mergeCell ref="B7:C7"/>
    <mergeCell ref="A7:A8"/>
    <mergeCell ref="B12:C12"/>
    <mergeCell ref="A13:A14"/>
    <mergeCell ref="B13:C13"/>
    <mergeCell ref="E13:E14"/>
    <mergeCell ref="F13:F14"/>
    <mergeCell ref="G13:G14"/>
    <mergeCell ref="D9:D10"/>
    <mergeCell ref="H9:H10"/>
    <mergeCell ref="B10:C10"/>
    <mergeCell ref="A11:A12"/>
    <mergeCell ref="B11:C11"/>
    <mergeCell ref="E11:E12"/>
    <mergeCell ref="F11:F12"/>
    <mergeCell ref="G11:G12"/>
    <mergeCell ref="D11:D12"/>
    <mergeCell ref="H11:H12"/>
    <mergeCell ref="B16:C16"/>
    <mergeCell ref="A17:A18"/>
    <mergeCell ref="B17:C17"/>
    <mergeCell ref="E17:E18"/>
    <mergeCell ref="F17:F18"/>
    <mergeCell ref="G17:G18"/>
    <mergeCell ref="D13:D14"/>
    <mergeCell ref="H13:H14"/>
    <mergeCell ref="B14:C14"/>
    <mergeCell ref="A15:A16"/>
    <mergeCell ref="B15:C15"/>
    <mergeCell ref="E15:E16"/>
    <mergeCell ref="F15:F16"/>
    <mergeCell ref="G15:G16"/>
    <mergeCell ref="D15:D16"/>
    <mergeCell ref="H15:H16"/>
    <mergeCell ref="B20:C20"/>
    <mergeCell ref="A21:A22"/>
    <mergeCell ref="B21:C21"/>
    <mergeCell ref="E21:E22"/>
    <mergeCell ref="F21:F22"/>
    <mergeCell ref="G21:G22"/>
    <mergeCell ref="D17:D18"/>
    <mergeCell ref="H17:H18"/>
    <mergeCell ref="B18:C18"/>
    <mergeCell ref="A19:A20"/>
    <mergeCell ref="B19:C19"/>
    <mergeCell ref="E19:E20"/>
    <mergeCell ref="F19:F20"/>
    <mergeCell ref="G19:G20"/>
    <mergeCell ref="D19:D20"/>
    <mergeCell ref="H19:H20"/>
    <mergeCell ref="B24:C24"/>
    <mergeCell ref="A25:A26"/>
    <mergeCell ref="B25:C25"/>
    <mergeCell ref="E25:E26"/>
    <mergeCell ref="F25:F26"/>
    <mergeCell ref="G25:G26"/>
    <mergeCell ref="D21:D22"/>
    <mergeCell ref="H21:H22"/>
    <mergeCell ref="B22:C22"/>
    <mergeCell ref="A23:A24"/>
    <mergeCell ref="B23:C23"/>
    <mergeCell ref="E23:E24"/>
    <mergeCell ref="F23:F24"/>
    <mergeCell ref="G23:G24"/>
    <mergeCell ref="D23:D24"/>
    <mergeCell ref="H23:H24"/>
    <mergeCell ref="B28:C28"/>
    <mergeCell ref="A29:A30"/>
    <mergeCell ref="B29:C29"/>
    <mergeCell ref="E29:E30"/>
    <mergeCell ref="F29:F30"/>
    <mergeCell ref="G29:G30"/>
    <mergeCell ref="D25:D26"/>
    <mergeCell ref="H25:H26"/>
    <mergeCell ref="B26:C26"/>
    <mergeCell ref="A27:A28"/>
    <mergeCell ref="B27:C27"/>
    <mergeCell ref="E27:E28"/>
    <mergeCell ref="F27:F28"/>
    <mergeCell ref="G27:G28"/>
    <mergeCell ref="D27:D28"/>
    <mergeCell ref="H27:H28"/>
    <mergeCell ref="B32:C32"/>
    <mergeCell ref="A33:A34"/>
    <mergeCell ref="B33:C33"/>
    <mergeCell ref="E33:E34"/>
    <mergeCell ref="F33:F34"/>
    <mergeCell ref="G33:G34"/>
    <mergeCell ref="D29:D30"/>
    <mergeCell ref="H29:H30"/>
    <mergeCell ref="B30:C30"/>
    <mergeCell ref="A31:A32"/>
    <mergeCell ref="B31:C31"/>
    <mergeCell ref="E31:E32"/>
    <mergeCell ref="F31:F32"/>
    <mergeCell ref="G31:G32"/>
    <mergeCell ref="D31:D32"/>
    <mergeCell ref="H31:H32"/>
    <mergeCell ref="B36:C36"/>
    <mergeCell ref="A37:A38"/>
    <mergeCell ref="B37:C37"/>
    <mergeCell ref="E37:E38"/>
    <mergeCell ref="F37:F38"/>
    <mergeCell ref="G37:G38"/>
    <mergeCell ref="D33:D34"/>
    <mergeCell ref="H33:H34"/>
    <mergeCell ref="B34:C34"/>
    <mergeCell ref="A35:A36"/>
    <mergeCell ref="B35:C35"/>
    <mergeCell ref="E35:E36"/>
    <mergeCell ref="F35:F36"/>
    <mergeCell ref="G35:G36"/>
    <mergeCell ref="D35:D36"/>
    <mergeCell ref="H35:H36"/>
    <mergeCell ref="B40:C40"/>
    <mergeCell ref="A41:A42"/>
    <mergeCell ref="B41:C41"/>
    <mergeCell ref="E41:E42"/>
    <mergeCell ref="F41:F42"/>
    <mergeCell ref="G41:G42"/>
    <mergeCell ref="D37:D38"/>
    <mergeCell ref="H37:H38"/>
    <mergeCell ref="B38:C38"/>
    <mergeCell ref="A39:A40"/>
    <mergeCell ref="B39:C39"/>
    <mergeCell ref="E39:E40"/>
    <mergeCell ref="F39:F40"/>
    <mergeCell ref="G39:G40"/>
    <mergeCell ref="D39:D40"/>
    <mergeCell ref="H39:H40"/>
    <mergeCell ref="B44:C44"/>
    <mergeCell ref="A45:A46"/>
    <mergeCell ref="B45:C45"/>
    <mergeCell ref="E45:E46"/>
    <mergeCell ref="F45:F46"/>
    <mergeCell ref="G45:G46"/>
    <mergeCell ref="D41:D42"/>
    <mergeCell ref="H41:H42"/>
    <mergeCell ref="B42:C42"/>
    <mergeCell ref="A43:A44"/>
    <mergeCell ref="B43:C43"/>
    <mergeCell ref="E43:E44"/>
    <mergeCell ref="F43:F44"/>
    <mergeCell ref="G43:G44"/>
    <mergeCell ref="D43:D44"/>
    <mergeCell ref="H43:H44"/>
    <mergeCell ref="H47:H48"/>
    <mergeCell ref="D47:D48"/>
    <mergeCell ref="G47:G48"/>
    <mergeCell ref="F47:F48"/>
    <mergeCell ref="E47:E48"/>
    <mergeCell ref="A47:C48"/>
    <mergeCell ref="D45:D46"/>
    <mergeCell ref="H45:H46"/>
    <mergeCell ref="B46:C46"/>
  </mergeCells>
  <printOptions horizontalCentered="1"/>
  <pageMargins left="0.25" right="0.25" top="0.5" bottom="0.25" header="0.3" footer="0.3"/>
  <pageSetup scale="92" orientation="portrait" horizontalDpi="12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vt:lpstr>
      <vt:lpstr>Financials</vt:lpstr>
      <vt:lpstr>Employees &amp; Annualized Expenses</vt:lpstr>
      <vt:lpstr>Cover!Print_Area</vt:lpstr>
      <vt:lpstr>Financials!Print_Area</vt:lpstr>
      <vt:lpstr>Financials!Print_Titles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Fink, Joseph K.</dc:creator>
  <cp:lastModifiedBy>Fink, Joseph K.</cp:lastModifiedBy>
  <cp:lastPrinted>2023-05-12T19:03:56Z</cp:lastPrinted>
  <dcterms:created xsi:type="dcterms:W3CDTF">2021-05-24T16:03:38Z</dcterms:created>
  <dcterms:modified xsi:type="dcterms:W3CDTF">2023-05-12T19:14:10Z</dcterms:modified>
</cp:coreProperties>
</file>